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80" windowWidth="20730" windowHeight="11760" activeTab="0"/>
  </bookViews>
  <sheets>
    <sheet name="Results Sheet" sheetId="1" r:id="rId1"/>
    <sheet name="Instructions" sheetId="2" r:id="rId2"/>
  </sheets>
  <definedNames>
    <definedName name="_xlnm.Print_Area" localSheetId="1">'Instructions'!$A$1:$H$23</definedName>
    <definedName name="_xlnm.Print_Area" localSheetId="0">'Results Sheet'!$A$9:$AK$37</definedName>
    <definedName name="_xlnm.Print_Titles" localSheetId="0">'Results Sheet'!$1:$8</definedName>
    <definedName name="WNL" localSheetId="0">'Results Sheet'!$B$5:$D$35</definedName>
  </definedNames>
  <calcPr fullCalcOnLoad="1"/>
</workbook>
</file>

<file path=xl/sharedStrings.xml><?xml version="1.0" encoding="utf-8"?>
<sst xmlns="http://schemas.openxmlformats.org/spreadsheetml/2006/main" count="100" uniqueCount="73">
  <si>
    <t>M45</t>
  </si>
  <si>
    <t>Name</t>
  </si>
  <si>
    <t>Club</t>
  </si>
  <si>
    <t>Class</t>
  </si>
  <si>
    <t>TOTAL</t>
  </si>
  <si>
    <t>Pos.</t>
  </si>
  <si>
    <t>Time
Penalty</t>
  </si>
  <si>
    <t>M40</t>
  </si>
  <si>
    <t>Ian Fleming</t>
  </si>
  <si>
    <t>Secs over</t>
  </si>
  <si>
    <t>Visits</t>
  </si>
  <si>
    <t>No. Controls</t>
  </si>
  <si>
    <t>Pts</t>
  </si>
  <si>
    <t>INSTRUCTIONS</t>
  </si>
  <si>
    <t>Insert Orienteer details in columns B, C &amp; D</t>
  </si>
  <si>
    <t>Insert a '1' in each cell signifying the controls each competitor has visited</t>
  </si>
  <si>
    <t>Enter the number of secs over for each competitor in column AH</t>
  </si>
  <si>
    <t>ALL OTHER VALUES ARE CALCULATED BY THE SPREADSHEET</t>
  </si>
  <si>
    <t>Some old data has been included so that you can see how the spreadsheet works</t>
  </si>
  <si>
    <t>- please overwrite it with actual data.</t>
  </si>
  <si>
    <t>W21</t>
  </si>
  <si>
    <t>You can enter the results in any order - use the 'Data Sort' function to sort them</t>
  </si>
  <si>
    <t>into descending points order.</t>
  </si>
  <si>
    <t>If you require help, please contact:</t>
  </si>
  <si>
    <t>07960 589029</t>
  </si>
  <si>
    <t>WNL RESULTS</t>
  </si>
  <si>
    <t>Insert event location and date in cells B3 &amp; B4</t>
  </si>
  <si>
    <t>Insert control codes in cells F6 to AF6  (optional)</t>
  </si>
  <si>
    <t>ianfleming@ntlworld.com</t>
  </si>
  <si>
    <t>David Roberts</t>
  </si>
  <si>
    <t>M70</t>
  </si>
  <si>
    <t>NWO</t>
  </si>
  <si>
    <t>Colin Welsh</t>
  </si>
  <si>
    <t>M55</t>
  </si>
  <si>
    <t>BOK</t>
  </si>
  <si>
    <t>Adam Hampshire</t>
  </si>
  <si>
    <t>Shaw Forest</t>
  </si>
  <si>
    <t>Gwen Tanner</t>
  </si>
  <si>
    <t>W55</t>
  </si>
  <si>
    <t>Tereza Rush</t>
  </si>
  <si>
    <t>W35</t>
  </si>
  <si>
    <t>Graham Horrocks</t>
  </si>
  <si>
    <t>PFO</t>
  </si>
  <si>
    <t>Andrew Wood and Family</t>
  </si>
  <si>
    <t>Adam Brockman/Jill Poyton</t>
  </si>
  <si>
    <t>Doug Stimson</t>
  </si>
  <si>
    <t>M21</t>
  </si>
  <si>
    <t>Ifor Powell</t>
  </si>
  <si>
    <t>Tommi Grover</t>
  </si>
  <si>
    <t>Paul Gebbett</t>
  </si>
  <si>
    <t>John Owens</t>
  </si>
  <si>
    <t>BAOC</t>
  </si>
  <si>
    <t>Elena Rossi / Claudio Potenza</t>
  </si>
  <si>
    <t>John Parfitt</t>
  </si>
  <si>
    <t>James Head</t>
  </si>
  <si>
    <t>Caroline Craig</t>
  </si>
  <si>
    <t>NGOC</t>
  </si>
  <si>
    <t>Robert Buckby</t>
  </si>
  <si>
    <t>Brian Laycock</t>
  </si>
  <si>
    <t>HOC</t>
  </si>
  <si>
    <t>Rose Taylor</t>
  </si>
  <si>
    <t>W12</t>
  </si>
  <si>
    <t>Judith Powell</t>
  </si>
  <si>
    <t>W75</t>
  </si>
  <si>
    <t>SWOC</t>
  </si>
  <si>
    <t>Colin Powell</t>
  </si>
  <si>
    <t>M75</t>
  </si>
  <si>
    <t>Thomas  Cochrane</t>
  </si>
  <si>
    <t>Adell Cooper</t>
  </si>
  <si>
    <t>Rob Taylor</t>
  </si>
  <si>
    <t>Michelle and Les Marshallsay</t>
  </si>
  <si>
    <t>Time</t>
  </si>
  <si>
    <t>Christophe Pige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</si>
</sst>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_-* #,##0.0_-;\-* #,##0.0_-;_-* &quot;-&quot;??_-;_-@_-"/>
    <numFmt numFmtId="174" formatCode="_-* #,##0_-;\-* #,##0_-;_-* &quot;-&quot;??_-;_-@_-"/>
  </numFmts>
  <fonts count="4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textRotation="90"/>
    </xf>
    <xf numFmtId="0" fontId="0" fillId="0" borderId="0" xfId="0" applyFill="1" applyAlignment="1" quotePrefix="1">
      <alignment horizontal="left"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14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52" applyAlignment="1" applyProtection="1">
      <alignment/>
      <protection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anfleming@ntlworld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78"/>
  <sheetViews>
    <sheetView tabSelected="1" zoomScalePageLayoutView="0" workbookViewId="0" topLeftCell="A1">
      <pane ySplit="7" topLeftCell="A11" activePane="bottomLeft" state="frozen"/>
      <selection pane="topLeft" activeCell="A1" sqref="A1"/>
      <selection pane="bottomLeft" activeCell="AI19" sqref="AI19"/>
    </sheetView>
  </sheetViews>
  <sheetFormatPr defaultColWidth="8.8515625" defaultRowHeight="12.75"/>
  <cols>
    <col min="1" max="1" width="4.8515625" style="3" bestFit="1" customWidth="1"/>
    <col min="2" max="2" width="25.57421875" style="0" customWidth="1"/>
    <col min="3" max="3" width="5.7109375" style="0" bestFit="1" customWidth="1"/>
    <col min="4" max="4" width="6.8515625" style="3" bestFit="1" customWidth="1"/>
    <col min="5" max="5" width="3.28125" style="3" bestFit="1" customWidth="1"/>
    <col min="6" max="32" width="4.00390625" style="3" bestFit="1" customWidth="1"/>
    <col min="33" max="33" width="4.00390625" style="3" customWidth="1"/>
    <col min="34" max="34" width="4.00390625" style="3" bestFit="1" customWidth="1"/>
    <col min="35" max="35" width="5.57421875" style="3" bestFit="1" customWidth="1"/>
    <col min="36" max="36" width="7.8515625" style="3" bestFit="1" customWidth="1"/>
    <col min="37" max="37" width="7.140625" style="3" bestFit="1" customWidth="1"/>
    <col min="38" max="38" width="5.57421875" style="25" bestFit="1" customWidth="1"/>
  </cols>
  <sheetData>
    <row r="1" ht="20.25">
      <c r="B1" s="23" t="s">
        <v>25</v>
      </c>
    </row>
    <row r="2" ht="9.75" customHeight="1">
      <c r="B2" s="21"/>
    </row>
    <row r="3" ht="18">
      <c r="B3" s="22" t="s">
        <v>36</v>
      </c>
    </row>
    <row r="4" ht="15.75">
      <c r="B4" s="20">
        <v>42763</v>
      </c>
    </row>
    <row r="5" spans="1:38" ht="63">
      <c r="A5" s="2" t="s">
        <v>5</v>
      </c>
      <c r="B5" s="1" t="s">
        <v>1</v>
      </c>
      <c r="C5" s="2" t="s">
        <v>3</v>
      </c>
      <c r="D5" s="2" t="s">
        <v>2</v>
      </c>
      <c r="E5" s="16" t="s">
        <v>11</v>
      </c>
      <c r="F5" s="2" t="str">
        <f>FIXED(1,0)</f>
        <v>1</v>
      </c>
      <c r="G5" s="2">
        <v>2</v>
      </c>
      <c r="H5" s="2">
        <v>3</v>
      </c>
      <c r="I5" s="2">
        <v>4</v>
      </c>
      <c r="J5" s="2">
        <v>5</v>
      </c>
      <c r="K5" s="2">
        <v>6</v>
      </c>
      <c r="L5" s="2">
        <v>7</v>
      </c>
      <c r="M5" s="2">
        <v>8</v>
      </c>
      <c r="N5" s="2">
        <v>9</v>
      </c>
      <c r="O5" s="2">
        <v>10</v>
      </c>
      <c r="P5" s="2">
        <v>11</v>
      </c>
      <c r="Q5" s="2">
        <v>12</v>
      </c>
      <c r="R5" s="2">
        <v>13</v>
      </c>
      <c r="S5" s="2">
        <v>14</v>
      </c>
      <c r="T5" s="2">
        <v>15</v>
      </c>
      <c r="U5" s="2">
        <v>16</v>
      </c>
      <c r="V5" s="2">
        <v>17</v>
      </c>
      <c r="W5" s="2">
        <v>18</v>
      </c>
      <c r="X5" s="2">
        <v>19</v>
      </c>
      <c r="Y5" s="2">
        <v>20</v>
      </c>
      <c r="Z5" s="2">
        <v>21</v>
      </c>
      <c r="AA5" s="2">
        <v>22</v>
      </c>
      <c r="AB5" s="2">
        <v>23</v>
      </c>
      <c r="AC5" s="2">
        <v>24</v>
      </c>
      <c r="AD5" s="2">
        <v>25</v>
      </c>
      <c r="AE5" s="2">
        <v>26</v>
      </c>
      <c r="AF5" s="2">
        <v>27</v>
      </c>
      <c r="AG5" s="2">
        <v>28</v>
      </c>
      <c r="AH5" s="2" t="s">
        <v>12</v>
      </c>
      <c r="AI5" s="4" t="s">
        <v>9</v>
      </c>
      <c r="AJ5" s="4" t="s">
        <v>6</v>
      </c>
      <c r="AK5" s="2" t="s">
        <v>4</v>
      </c>
      <c r="AL5" s="28" t="s">
        <v>71</v>
      </c>
    </row>
    <row r="6" spans="1:38" s="10" customFormat="1" ht="12.75">
      <c r="A6" s="2"/>
      <c r="B6" s="7"/>
      <c r="C6" s="1"/>
      <c r="D6" s="2"/>
      <c r="E6" s="2"/>
      <c r="F6" s="13">
        <v>151</v>
      </c>
      <c r="G6" s="13">
        <v>152</v>
      </c>
      <c r="H6" s="13">
        <v>153</v>
      </c>
      <c r="I6" s="13">
        <v>154</v>
      </c>
      <c r="J6" s="13">
        <v>155</v>
      </c>
      <c r="K6" s="13">
        <v>156</v>
      </c>
      <c r="L6" s="13">
        <v>157</v>
      </c>
      <c r="M6" s="13">
        <v>158</v>
      </c>
      <c r="N6" s="13">
        <v>159</v>
      </c>
      <c r="O6" s="13">
        <v>160</v>
      </c>
      <c r="P6" s="13">
        <v>161</v>
      </c>
      <c r="Q6" s="13">
        <v>162</v>
      </c>
      <c r="R6" s="13">
        <v>163</v>
      </c>
      <c r="S6" s="13">
        <v>164</v>
      </c>
      <c r="T6" s="13">
        <v>165</v>
      </c>
      <c r="U6" s="13">
        <v>166</v>
      </c>
      <c r="V6" s="13">
        <v>167</v>
      </c>
      <c r="W6" s="13">
        <v>168</v>
      </c>
      <c r="X6" s="13">
        <v>169</v>
      </c>
      <c r="Y6" s="13">
        <v>190</v>
      </c>
      <c r="Z6" s="13">
        <v>171</v>
      </c>
      <c r="AA6" s="13">
        <v>172</v>
      </c>
      <c r="AB6" s="13">
        <v>173</v>
      </c>
      <c r="AC6" s="13">
        <v>174</v>
      </c>
      <c r="AD6" s="13">
        <v>175</v>
      </c>
      <c r="AE6" s="13">
        <v>176</v>
      </c>
      <c r="AF6" s="13">
        <v>177</v>
      </c>
      <c r="AG6" s="13">
        <v>178</v>
      </c>
      <c r="AH6" s="8"/>
      <c r="AI6" s="8"/>
      <c r="AJ6" s="9"/>
      <c r="AK6" s="8"/>
      <c r="AL6" s="26"/>
    </row>
    <row r="7" spans="6:34" ht="12.75" customHeight="1">
      <c r="F7" s="14">
        <v>10</v>
      </c>
      <c r="G7" s="14">
        <v>10</v>
      </c>
      <c r="H7" s="14">
        <v>10</v>
      </c>
      <c r="I7" s="14">
        <v>10</v>
      </c>
      <c r="J7" s="14">
        <v>10</v>
      </c>
      <c r="K7" s="14">
        <v>10</v>
      </c>
      <c r="L7" s="15">
        <v>10</v>
      </c>
      <c r="M7" s="15">
        <v>10</v>
      </c>
      <c r="N7" s="15">
        <v>20</v>
      </c>
      <c r="O7" s="15">
        <v>20</v>
      </c>
      <c r="P7" s="15">
        <v>20</v>
      </c>
      <c r="Q7" s="15">
        <v>20</v>
      </c>
      <c r="R7" s="15">
        <v>20</v>
      </c>
      <c r="S7" s="15">
        <v>20</v>
      </c>
      <c r="T7" s="15">
        <v>20</v>
      </c>
      <c r="U7" s="15">
        <v>20</v>
      </c>
      <c r="V7" s="15">
        <v>20</v>
      </c>
      <c r="W7" s="15">
        <v>20</v>
      </c>
      <c r="X7" s="15">
        <v>20</v>
      </c>
      <c r="Y7" s="15">
        <v>20</v>
      </c>
      <c r="Z7" s="15">
        <v>30</v>
      </c>
      <c r="AA7" s="15">
        <v>30</v>
      </c>
      <c r="AB7" s="15">
        <v>30</v>
      </c>
      <c r="AC7" s="15">
        <v>30</v>
      </c>
      <c r="AD7" s="15">
        <v>40</v>
      </c>
      <c r="AE7" s="15">
        <v>40</v>
      </c>
      <c r="AF7" s="15">
        <v>40</v>
      </c>
      <c r="AG7" s="15">
        <v>40</v>
      </c>
      <c r="AH7" s="3">
        <f>SUM(F7:AG7)</f>
        <v>600</v>
      </c>
    </row>
    <row r="8" ht="12" customHeight="1"/>
    <row r="9" spans="1:40" s="6" customFormat="1" ht="12.75">
      <c r="A9" s="5">
        <v>1</v>
      </c>
      <c r="B9" s="6" t="s">
        <v>47</v>
      </c>
      <c r="C9" s="5" t="s">
        <v>0</v>
      </c>
      <c r="D9" s="5" t="s">
        <v>34</v>
      </c>
      <c r="E9" s="5">
        <f aca="true" t="shared" si="0" ref="E9:E35">COUNT(F9:AG9)</f>
        <v>28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5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5">
        <v>1</v>
      </c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>
        <v>1</v>
      </c>
      <c r="AE9" s="5">
        <v>1</v>
      </c>
      <c r="AF9" s="5">
        <v>1</v>
      </c>
      <c r="AG9" s="5">
        <v>1</v>
      </c>
      <c r="AH9" s="5">
        <f aca="true" t="shared" si="1" ref="AH9:AH35">F9*F$7+G9*G$7+H9*H$7+I9*I$7+J9*J$7+K9*K$7+L9*L$7+M9*M$7+N9*N$7+O9*O$7+P9*P$7+Q9*Q$7+R9*R$7+S9*S$7+T9*T$7+U9*U$7+V9*V$7+W9*W$7+X9*X$7+Y9*Y$7+Z9*Z$7+AA9*AA$7+AB9*AB$7+AC9*AC$7+AD9*AD$7+AE9*AE$7+AF9*AF$7+AG9*AG$7</f>
        <v>600</v>
      </c>
      <c r="AI9" s="5">
        <v>-1064</v>
      </c>
      <c r="AJ9" s="5">
        <f aca="true" t="shared" si="2" ref="AJ9:AJ35">ROUNDUP(AI9/6*-1,0)</f>
        <v>178</v>
      </c>
      <c r="AK9" s="5">
        <f aca="true" t="shared" si="3" ref="AK9:AK35">AH9+AJ9</f>
        <v>778</v>
      </c>
      <c r="AL9" s="27">
        <v>42.16</v>
      </c>
      <c r="AN9" s="5"/>
    </row>
    <row r="10" spans="1:40" s="6" customFormat="1" ht="12.75">
      <c r="A10" s="5">
        <v>2</v>
      </c>
      <c r="B10" s="6" t="s">
        <v>48</v>
      </c>
      <c r="C10" s="5" t="s">
        <v>7</v>
      </c>
      <c r="D10" s="5" t="s">
        <v>34</v>
      </c>
      <c r="E10" s="5">
        <f t="shared" si="0"/>
        <v>28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5">
        <v>1</v>
      </c>
      <c r="Q10" s="5">
        <v>1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5">
        <v>1</v>
      </c>
      <c r="Z10" s="5">
        <v>1</v>
      </c>
      <c r="AA10" s="5">
        <v>1</v>
      </c>
      <c r="AB10" s="5">
        <v>1</v>
      </c>
      <c r="AC10" s="5">
        <v>1</v>
      </c>
      <c r="AD10" s="5">
        <v>1</v>
      </c>
      <c r="AE10" s="5">
        <v>1</v>
      </c>
      <c r="AF10" s="5">
        <v>1</v>
      </c>
      <c r="AG10" s="5">
        <v>1</v>
      </c>
      <c r="AH10" s="5">
        <f t="shared" si="1"/>
        <v>600</v>
      </c>
      <c r="AI10" s="5">
        <v>-591</v>
      </c>
      <c r="AJ10" s="5">
        <f t="shared" si="2"/>
        <v>99</v>
      </c>
      <c r="AK10" s="5">
        <f t="shared" si="3"/>
        <v>699</v>
      </c>
      <c r="AL10" s="27">
        <v>50.09</v>
      </c>
      <c r="AN10" s="5"/>
    </row>
    <row r="11" spans="1:40" s="6" customFormat="1" ht="12.75">
      <c r="A11" s="5">
        <v>3</v>
      </c>
      <c r="B11" s="6" t="s">
        <v>50</v>
      </c>
      <c r="C11" s="5" t="s">
        <v>7</v>
      </c>
      <c r="D11" s="5" t="s">
        <v>51</v>
      </c>
      <c r="E11" s="5">
        <f t="shared" si="0"/>
        <v>28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>
        <v>1</v>
      </c>
      <c r="AE11" s="5">
        <v>1</v>
      </c>
      <c r="AF11" s="5">
        <v>1</v>
      </c>
      <c r="AG11" s="5">
        <v>1</v>
      </c>
      <c r="AH11" s="5">
        <f t="shared" si="1"/>
        <v>600</v>
      </c>
      <c r="AI11" s="5">
        <v>-569</v>
      </c>
      <c r="AJ11" s="5">
        <f t="shared" si="2"/>
        <v>95</v>
      </c>
      <c r="AK11" s="5">
        <f t="shared" si="3"/>
        <v>695</v>
      </c>
      <c r="AL11" s="27">
        <v>50.31</v>
      </c>
      <c r="AN11" s="5"/>
    </row>
    <row r="12" spans="1:40" s="6" customFormat="1" ht="12.75">
      <c r="A12" s="5">
        <v>4</v>
      </c>
      <c r="B12" s="6" t="s">
        <v>49</v>
      </c>
      <c r="C12" s="5" t="s">
        <v>0</v>
      </c>
      <c r="D12" s="5" t="s">
        <v>34</v>
      </c>
      <c r="E12" s="5">
        <f t="shared" si="0"/>
        <v>28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>
        <v>1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5">
        <v>1</v>
      </c>
      <c r="AE12" s="5">
        <v>1</v>
      </c>
      <c r="AF12" s="5">
        <v>1</v>
      </c>
      <c r="AG12" s="5">
        <v>1</v>
      </c>
      <c r="AH12" s="5">
        <f t="shared" si="1"/>
        <v>600</v>
      </c>
      <c r="AI12" s="5">
        <v>-562</v>
      </c>
      <c r="AJ12" s="5">
        <f t="shared" si="2"/>
        <v>94</v>
      </c>
      <c r="AK12" s="5">
        <f t="shared" si="3"/>
        <v>694</v>
      </c>
      <c r="AL12" s="27">
        <v>50.38</v>
      </c>
      <c r="AN12" s="5"/>
    </row>
    <row r="13" spans="1:40" s="6" customFormat="1" ht="12.75">
      <c r="A13" s="5">
        <v>5</v>
      </c>
      <c r="B13" s="6" t="s">
        <v>55</v>
      </c>
      <c r="C13" s="5" t="s">
        <v>20</v>
      </c>
      <c r="D13" s="5" t="s">
        <v>56</v>
      </c>
      <c r="E13" s="5">
        <f t="shared" si="0"/>
        <v>28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>
        <v>1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  <c r="W13" s="5">
        <v>1</v>
      </c>
      <c r="X13" s="5">
        <v>1</v>
      </c>
      <c r="Y13" s="5">
        <v>1</v>
      </c>
      <c r="Z13" s="5">
        <v>1</v>
      </c>
      <c r="AA13" s="5">
        <v>1</v>
      </c>
      <c r="AB13" s="5">
        <v>1</v>
      </c>
      <c r="AC13" s="5">
        <v>1</v>
      </c>
      <c r="AD13" s="5">
        <v>1</v>
      </c>
      <c r="AE13" s="5">
        <v>1</v>
      </c>
      <c r="AF13" s="5">
        <v>1</v>
      </c>
      <c r="AG13" s="5">
        <v>1</v>
      </c>
      <c r="AH13" s="5">
        <f t="shared" si="1"/>
        <v>600</v>
      </c>
      <c r="AI13" s="5">
        <v>-378</v>
      </c>
      <c r="AJ13" s="5">
        <f t="shared" si="2"/>
        <v>63</v>
      </c>
      <c r="AK13" s="5">
        <f t="shared" si="3"/>
        <v>663</v>
      </c>
      <c r="AL13" s="27">
        <v>55.42</v>
      </c>
      <c r="AN13" s="5"/>
    </row>
    <row r="14" spans="1:40" s="6" customFormat="1" ht="12.75">
      <c r="A14" s="5">
        <v>6</v>
      </c>
      <c r="B14" s="6" t="s">
        <v>57</v>
      </c>
      <c r="C14" s="5" t="s">
        <v>46</v>
      </c>
      <c r="D14" s="5" t="s">
        <v>31</v>
      </c>
      <c r="E14" s="5">
        <f t="shared" si="0"/>
        <v>25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/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5">
        <v>1</v>
      </c>
      <c r="S14" s="5"/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/>
      <c r="AD14" s="5">
        <v>1</v>
      </c>
      <c r="AE14" s="5">
        <v>1</v>
      </c>
      <c r="AF14" s="5">
        <v>1</v>
      </c>
      <c r="AG14" s="5">
        <v>1</v>
      </c>
      <c r="AH14" s="5">
        <f t="shared" si="1"/>
        <v>540</v>
      </c>
      <c r="AI14" s="5">
        <v>0</v>
      </c>
      <c r="AJ14" s="5">
        <f t="shared" si="2"/>
        <v>0</v>
      </c>
      <c r="AK14" s="5">
        <f t="shared" si="3"/>
        <v>540</v>
      </c>
      <c r="AL14" s="27">
        <v>57.36</v>
      </c>
      <c r="AN14" s="5"/>
    </row>
    <row r="15" spans="1:40" s="6" customFormat="1" ht="12.75">
      <c r="A15" s="5">
        <v>7</v>
      </c>
      <c r="B15" s="6" t="s">
        <v>67</v>
      </c>
      <c r="C15" s="5" t="s">
        <v>46</v>
      </c>
      <c r="D15" s="5" t="s">
        <v>56</v>
      </c>
      <c r="E15" s="5">
        <f t="shared" si="0"/>
        <v>26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/>
      <c r="AD15" s="5">
        <v>1</v>
      </c>
      <c r="AE15" s="5">
        <v>1</v>
      </c>
      <c r="AF15" s="5"/>
      <c r="AG15" s="5">
        <v>1</v>
      </c>
      <c r="AH15" s="5">
        <f t="shared" si="1"/>
        <v>530</v>
      </c>
      <c r="AI15" s="5">
        <v>0</v>
      </c>
      <c r="AJ15" s="5">
        <f t="shared" si="2"/>
        <v>0</v>
      </c>
      <c r="AK15" s="5">
        <f t="shared" si="3"/>
        <v>530</v>
      </c>
      <c r="AL15" s="27">
        <v>57.24</v>
      </c>
      <c r="AN15" s="5"/>
    </row>
    <row r="16" spans="1:40" s="6" customFormat="1" ht="12.75">
      <c r="A16" s="5">
        <v>8</v>
      </c>
      <c r="B16" s="6" t="s">
        <v>69</v>
      </c>
      <c r="C16" s="5" t="s">
        <v>0</v>
      </c>
      <c r="D16" s="5" t="s">
        <v>59</v>
      </c>
      <c r="E16" s="5">
        <f t="shared" si="0"/>
        <v>23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/>
      <c r="L16" s="5">
        <v>1</v>
      </c>
      <c r="M16" s="5">
        <v>1</v>
      </c>
      <c r="N16" s="5">
        <v>1</v>
      </c>
      <c r="O16" s="5">
        <v>1</v>
      </c>
      <c r="P16" s="5"/>
      <c r="Q16" s="5">
        <v>1</v>
      </c>
      <c r="R16" s="5">
        <v>1</v>
      </c>
      <c r="S16" s="5"/>
      <c r="T16" s="5"/>
      <c r="U16" s="5">
        <v>1</v>
      </c>
      <c r="V16" s="5">
        <v>1</v>
      </c>
      <c r="W16" s="5">
        <v>1</v>
      </c>
      <c r="X16" s="5">
        <v>1</v>
      </c>
      <c r="Y16" s="5">
        <v>1</v>
      </c>
      <c r="Z16" s="5">
        <v>1</v>
      </c>
      <c r="AA16" s="5">
        <v>1</v>
      </c>
      <c r="AB16" s="5"/>
      <c r="AC16" s="5">
        <v>1</v>
      </c>
      <c r="AD16" s="5">
        <v>1</v>
      </c>
      <c r="AE16" s="5">
        <v>1</v>
      </c>
      <c r="AF16" s="5">
        <v>1</v>
      </c>
      <c r="AG16" s="5">
        <v>1</v>
      </c>
      <c r="AH16" s="5">
        <f t="shared" si="1"/>
        <v>500</v>
      </c>
      <c r="AI16" s="5">
        <v>0</v>
      </c>
      <c r="AJ16" s="5">
        <f t="shared" si="2"/>
        <v>0</v>
      </c>
      <c r="AK16" s="5">
        <f t="shared" si="3"/>
        <v>500</v>
      </c>
      <c r="AL16" s="27">
        <v>53.53</v>
      </c>
      <c r="AN16" s="5"/>
    </row>
    <row r="17" spans="1:40" s="6" customFormat="1" ht="12.75">
      <c r="A17" s="5">
        <v>9</v>
      </c>
      <c r="B17" s="6" t="s">
        <v>35</v>
      </c>
      <c r="C17" s="5" t="s">
        <v>7</v>
      </c>
      <c r="D17" s="5" t="s">
        <v>34</v>
      </c>
      <c r="E17" s="5">
        <f t="shared" si="0"/>
        <v>23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>
        <v>1</v>
      </c>
      <c r="P17" s="5">
        <v>1</v>
      </c>
      <c r="Q17" s="5">
        <v>1</v>
      </c>
      <c r="R17" s="5">
        <v>1</v>
      </c>
      <c r="S17" s="5"/>
      <c r="T17" s="5">
        <v>1</v>
      </c>
      <c r="U17" s="5"/>
      <c r="V17" s="5"/>
      <c r="W17" s="5">
        <v>1</v>
      </c>
      <c r="X17" s="5"/>
      <c r="Y17" s="5">
        <v>1</v>
      </c>
      <c r="Z17" s="5">
        <v>1</v>
      </c>
      <c r="AA17" s="5">
        <v>1</v>
      </c>
      <c r="AB17" s="5"/>
      <c r="AC17" s="5">
        <v>1</v>
      </c>
      <c r="AD17" s="5">
        <v>1</v>
      </c>
      <c r="AE17" s="5">
        <v>1</v>
      </c>
      <c r="AF17" s="5">
        <v>1</v>
      </c>
      <c r="AG17" s="5">
        <v>1</v>
      </c>
      <c r="AH17" s="5">
        <f t="shared" si="1"/>
        <v>490</v>
      </c>
      <c r="AI17" s="5">
        <v>0</v>
      </c>
      <c r="AJ17" s="5">
        <f t="shared" si="2"/>
        <v>0</v>
      </c>
      <c r="AK17" s="5">
        <f t="shared" si="3"/>
        <v>490</v>
      </c>
      <c r="AL17" s="27">
        <v>58.31</v>
      </c>
      <c r="AN17" s="5"/>
    </row>
    <row r="18" spans="1:40" s="6" customFormat="1" ht="12.75">
      <c r="A18" s="5">
        <v>10</v>
      </c>
      <c r="B18" s="6" t="s">
        <v>37</v>
      </c>
      <c r="C18" s="5" t="s">
        <v>38</v>
      </c>
      <c r="D18" s="5" t="s">
        <v>34</v>
      </c>
      <c r="E18" s="5">
        <f t="shared" si="0"/>
        <v>22</v>
      </c>
      <c r="F18" s="5"/>
      <c r="G18" s="5"/>
      <c r="H18" s="5">
        <v>1</v>
      </c>
      <c r="I18" s="5"/>
      <c r="J18" s="5">
        <v>1</v>
      </c>
      <c r="K18" s="5">
        <v>1</v>
      </c>
      <c r="L18" s="5">
        <v>1</v>
      </c>
      <c r="M18" s="5">
        <v>1</v>
      </c>
      <c r="N18" s="5">
        <v>1</v>
      </c>
      <c r="O18" s="5">
        <v>1</v>
      </c>
      <c r="P18" s="5">
        <v>1</v>
      </c>
      <c r="Q18" s="5">
        <v>1</v>
      </c>
      <c r="R18" s="5">
        <v>1</v>
      </c>
      <c r="S18" s="5">
        <v>1</v>
      </c>
      <c r="T18" s="5">
        <v>1</v>
      </c>
      <c r="U18" s="5"/>
      <c r="V18" s="5">
        <v>1</v>
      </c>
      <c r="W18" s="5">
        <v>1</v>
      </c>
      <c r="X18" s="5">
        <v>1</v>
      </c>
      <c r="Y18" s="5">
        <v>1</v>
      </c>
      <c r="Z18" s="5">
        <v>1</v>
      </c>
      <c r="AA18" s="5">
        <v>1</v>
      </c>
      <c r="AB18" s="5">
        <v>1</v>
      </c>
      <c r="AC18" s="5"/>
      <c r="AD18" s="5">
        <v>1</v>
      </c>
      <c r="AE18" s="5">
        <v>1</v>
      </c>
      <c r="AF18" s="5">
        <v>1</v>
      </c>
      <c r="AG18" s="5"/>
      <c r="AH18" s="5">
        <f t="shared" si="1"/>
        <v>480</v>
      </c>
      <c r="AI18" s="5">
        <v>0</v>
      </c>
      <c r="AJ18" s="5">
        <f t="shared" si="2"/>
        <v>0</v>
      </c>
      <c r="AK18" s="5">
        <f t="shared" si="3"/>
        <v>480</v>
      </c>
      <c r="AL18" s="27">
        <v>59.58</v>
      </c>
      <c r="AN18" s="5"/>
    </row>
    <row r="19" spans="1:40" s="6" customFormat="1" ht="12.75">
      <c r="A19" s="5">
        <v>11</v>
      </c>
      <c r="B19" s="6" t="s">
        <v>32</v>
      </c>
      <c r="C19" s="5" t="s">
        <v>33</v>
      </c>
      <c r="D19" s="5" t="s">
        <v>34</v>
      </c>
      <c r="E19" s="5">
        <f t="shared" si="0"/>
        <v>24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/>
      <c r="L19" s="5">
        <v>1</v>
      </c>
      <c r="M19" s="5">
        <v>1</v>
      </c>
      <c r="N19" s="5">
        <v>1</v>
      </c>
      <c r="O19" s="5">
        <v>1</v>
      </c>
      <c r="P19" s="5">
        <v>1</v>
      </c>
      <c r="Q19" s="5">
        <v>1</v>
      </c>
      <c r="R19" s="5">
        <v>1</v>
      </c>
      <c r="S19" s="5"/>
      <c r="T19" s="5">
        <v>1</v>
      </c>
      <c r="U19" s="5"/>
      <c r="V19" s="5">
        <v>1</v>
      </c>
      <c r="W19" s="5">
        <v>1</v>
      </c>
      <c r="X19" s="5">
        <v>1</v>
      </c>
      <c r="Y19" s="5">
        <v>1</v>
      </c>
      <c r="Z19" s="5">
        <v>1</v>
      </c>
      <c r="AA19" s="5"/>
      <c r="AB19" s="5">
        <v>1</v>
      </c>
      <c r="AC19" s="5">
        <v>1</v>
      </c>
      <c r="AD19" s="5">
        <v>1</v>
      </c>
      <c r="AE19" s="5">
        <v>1</v>
      </c>
      <c r="AF19" s="5">
        <v>1</v>
      </c>
      <c r="AG19" s="5">
        <v>1</v>
      </c>
      <c r="AH19" s="5">
        <f t="shared" si="1"/>
        <v>520</v>
      </c>
      <c r="AI19" s="5">
        <v>0</v>
      </c>
      <c r="AJ19" s="5">
        <f t="shared" si="2"/>
        <v>0</v>
      </c>
      <c r="AK19" s="5">
        <f t="shared" si="3"/>
        <v>520</v>
      </c>
      <c r="AL19" s="27">
        <v>58.2</v>
      </c>
      <c r="AN19" s="5"/>
    </row>
    <row r="20" spans="1:40" s="6" customFormat="1" ht="12.75">
      <c r="A20" s="5">
        <v>12</v>
      </c>
      <c r="B20" s="6" t="s">
        <v>45</v>
      </c>
      <c r="C20" s="5" t="s">
        <v>46</v>
      </c>
      <c r="D20" s="5" t="s">
        <v>31</v>
      </c>
      <c r="E20" s="5">
        <f t="shared" si="0"/>
        <v>21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5">
        <v>1</v>
      </c>
      <c r="P20" s="5"/>
      <c r="Q20" s="5">
        <v>1</v>
      </c>
      <c r="R20" s="5"/>
      <c r="S20" s="5">
        <v>1</v>
      </c>
      <c r="T20" s="5"/>
      <c r="U20" s="5">
        <v>1</v>
      </c>
      <c r="V20" s="5"/>
      <c r="W20" s="5">
        <v>1</v>
      </c>
      <c r="X20" s="5"/>
      <c r="Y20" s="5">
        <v>1</v>
      </c>
      <c r="Z20" s="5">
        <v>1</v>
      </c>
      <c r="AA20" s="5">
        <v>1</v>
      </c>
      <c r="AB20" s="5">
        <v>1</v>
      </c>
      <c r="AC20" s="5"/>
      <c r="AD20" s="5">
        <v>1</v>
      </c>
      <c r="AE20" s="5">
        <v>1</v>
      </c>
      <c r="AF20" s="5"/>
      <c r="AG20" s="5">
        <v>1</v>
      </c>
      <c r="AH20" s="5">
        <f t="shared" si="1"/>
        <v>430</v>
      </c>
      <c r="AI20" s="5">
        <v>0</v>
      </c>
      <c r="AJ20" s="5">
        <f t="shared" si="2"/>
        <v>0</v>
      </c>
      <c r="AK20" s="5">
        <f t="shared" si="3"/>
        <v>430</v>
      </c>
      <c r="AL20" s="27">
        <v>56.36</v>
      </c>
      <c r="AN20" s="5"/>
    </row>
    <row r="21" spans="1:40" s="6" customFormat="1" ht="12.75">
      <c r="A21" s="5">
        <v>13</v>
      </c>
      <c r="B21" s="6" t="s">
        <v>41</v>
      </c>
      <c r="C21" s="5" t="s">
        <v>33</v>
      </c>
      <c r="D21" s="5" t="s">
        <v>42</v>
      </c>
      <c r="E21" s="5">
        <f t="shared" si="0"/>
        <v>22</v>
      </c>
      <c r="F21" s="5">
        <v>1</v>
      </c>
      <c r="G21" s="5">
        <v>1</v>
      </c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5">
        <v>1</v>
      </c>
      <c r="N21" s="5">
        <v>1</v>
      </c>
      <c r="O21" s="5">
        <v>1</v>
      </c>
      <c r="P21" s="5">
        <v>1</v>
      </c>
      <c r="Q21" s="5">
        <v>1</v>
      </c>
      <c r="R21" s="5"/>
      <c r="S21" s="5"/>
      <c r="T21" s="5">
        <v>1</v>
      </c>
      <c r="U21" s="5">
        <v>1</v>
      </c>
      <c r="V21" s="5">
        <v>1</v>
      </c>
      <c r="W21" s="5">
        <v>1</v>
      </c>
      <c r="X21" s="5">
        <v>1</v>
      </c>
      <c r="Y21" s="5">
        <v>1</v>
      </c>
      <c r="Z21" s="5"/>
      <c r="AA21" s="5">
        <v>1</v>
      </c>
      <c r="AB21" s="5">
        <v>1</v>
      </c>
      <c r="AC21" s="5"/>
      <c r="AD21" s="5"/>
      <c r="AE21" s="5">
        <v>1</v>
      </c>
      <c r="AF21" s="5"/>
      <c r="AG21" s="5">
        <v>1</v>
      </c>
      <c r="AH21" s="5">
        <f t="shared" si="1"/>
        <v>420</v>
      </c>
      <c r="AI21" s="5">
        <v>0</v>
      </c>
      <c r="AJ21" s="5">
        <f t="shared" si="2"/>
        <v>0</v>
      </c>
      <c r="AK21" s="5">
        <f t="shared" si="3"/>
        <v>420</v>
      </c>
      <c r="AL21" s="27">
        <v>55.34</v>
      </c>
      <c r="AN21" s="5"/>
    </row>
    <row r="22" spans="1:40" s="6" customFormat="1" ht="12.75">
      <c r="A22" s="5">
        <v>14</v>
      </c>
      <c r="B22" s="6" t="s">
        <v>53</v>
      </c>
      <c r="C22" s="5" t="s">
        <v>30</v>
      </c>
      <c r="D22" s="5" t="s">
        <v>34</v>
      </c>
      <c r="E22" s="5">
        <f t="shared" si="0"/>
        <v>19</v>
      </c>
      <c r="F22" s="5"/>
      <c r="G22" s="5"/>
      <c r="H22" s="5">
        <v>1</v>
      </c>
      <c r="I22" s="5"/>
      <c r="J22" s="5">
        <v>1</v>
      </c>
      <c r="K22" s="5">
        <v>1</v>
      </c>
      <c r="L22" s="5">
        <v>1</v>
      </c>
      <c r="M22" s="5">
        <v>1</v>
      </c>
      <c r="N22" s="5"/>
      <c r="O22" s="5">
        <v>1</v>
      </c>
      <c r="P22" s="5">
        <v>1</v>
      </c>
      <c r="Q22" s="5">
        <v>1</v>
      </c>
      <c r="R22" s="5"/>
      <c r="S22" s="5"/>
      <c r="T22" s="5">
        <v>1</v>
      </c>
      <c r="U22" s="5">
        <v>1</v>
      </c>
      <c r="V22" s="5">
        <v>1</v>
      </c>
      <c r="W22" s="5">
        <v>1</v>
      </c>
      <c r="X22" s="5">
        <v>1</v>
      </c>
      <c r="Y22" s="5">
        <v>1</v>
      </c>
      <c r="Z22" s="5">
        <v>1</v>
      </c>
      <c r="AA22" s="5">
        <v>1</v>
      </c>
      <c r="AB22" s="5">
        <v>1</v>
      </c>
      <c r="AC22" s="5"/>
      <c r="AD22" s="5">
        <v>1</v>
      </c>
      <c r="AE22" s="5">
        <v>1</v>
      </c>
      <c r="AF22" s="5"/>
      <c r="AG22" s="5"/>
      <c r="AH22" s="5">
        <f t="shared" si="1"/>
        <v>400</v>
      </c>
      <c r="AI22" s="5">
        <v>0</v>
      </c>
      <c r="AJ22" s="5">
        <f t="shared" si="2"/>
        <v>0</v>
      </c>
      <c r="AK22" s="5">
        <f t="shared" si="3"/>
        <v>400</v>
      </c>
      <c r="AL22" s="27">
        <v>59.18</v>
      </c>
      <c r="AN22" s="5"/>
    </row>
    <row r="23" spans="1:40" s="6" customFormat="1" ht="12.75">
      <c r="A23" s="5">
        <v>15</v>
      </c>
      <c r="B23" s="6" t="s">
        <v>68</v>
      </c>
      <c r="C23" s="5"/>
      <c r="D23" s="5" t="s">
        <v>31</v>
      </c>
      <c r="E23" s="5">
        <f t="shared" si="0"/>
        <v>18</v>
      </c>
      <c r="F23" s="5">
        <v>1</v>
      </c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5">
        <v>1</v>
      </c>
      <c r="O23" s="5"/>
      <c r="P23" s="5"/>
      <c r="Q23" s="5">
        <v>1</v>
      </c>
      <c r="R23" s="5"/>
      <c r="S23" s="5"/>
      <c r="T23" s="5"/>
      <c r="U23" s="5"/>
      <c r="V23" s="5">
        <v>1</v>
      </c>
      <c r="W23" s="5"/>
      <c r="X23" s="5"/>
      <c r="Y23" s="5">
        <v>1</v>
      </c>
      <c r="Z23" s="5">
        <v>1</v>
      </c>
      <c r="AA23" s="5"/>
      <c r="AB23" s="5">
        <v>1</v>
      </c>
      <c r="AC23" s="5"/>
      <c r="AD23" s="5">
        <v>1</v>
      </c>
      <c r="AE23" s="5">
        <v>1</v>
      </c>
      <c r="AF23" s="5">
        <v>1</v>
      </c>
      <c r="AG23" s="5">
        <v>1</v>
      </c>
      <c r="AH23" s="5">
        <f t="shared" si="1"/>
        <v>380</v>
      </c>
      <c r="AI23" s="5">
        <v>0</v>
      </c>
      <c r="AJ23" s="5">
        <f t="shared" si="2"/>
        <v>0</v>
      </c>
      <c r="AK23" s="5">
        <f t="shared" si="3"/>
        <v>380</v>
      </c>
      <c r="AL23" s="27">
        <v>54.24</v>
      </c>
      <c r="AN23" s="5"/>
    </row>
    <row r="24" spans="1:40" s="6" customFormat="1" ht="12.75">
      <c r="A24" s="5">
        <v>16</v>
      </c>
      <c r="B24" s="6" t="s">
        <v>58</v>
      </c>
      <c r="C24" s="5" t="s">
        <v>30</v>
      </c>
      <c r="D24" s="5" t="s">
        <v>59</v>
      </c>
      <c r="E24" s="5">
        <f t="shared" si="0"/>
        <v>18</v>
      </c>
      <c r="F24" s="5">
        <v>1</v>
      </c>
      <c r="G24" s="5">
        <v>1</v>
      </c>
      <c r="H24" s="5">
        <v>1</v>
      </c>
      <c r="I24" s="5"/>
      <c r="J24" s="5">
        <v>1</v>
      </c>
      <c r="K24" s="5">
        <v>1</v>
      </c>
      <c r="L24" s="5">
        <v>1</v>
      </c>
      <c r="M24" s="5">
        <v>1</v>
      </c>
      <c r="N24" s="5">
        <v>1</v>
      </c>
      <c r="O24" s="5">
        <v>1</v>
      </c>
      <c r="P24" s="5"/>
      <c r="Q24" s="5"/>
      <c r="R24" s="5">
        <v>1</v>
      </c>
      <c r="S24" s="5"/>
      <c r="T24" s="5"/>
      <c r="U24" s="5"/>
      <c r="V24" s="5">
        <v>1</v>
      </c>
      <c r="W24" s="5">
        <v>1</v>
      </c>
      <c r="X24" s="5"/>
      <c r="Y24" s="5">
        <v>1</v>
      </c>
      <c r="Z24" s="5">
        <v>1</v>
      </c>
      <c r="AA24" s="5"/>
      <c r="AB24" s="5"/>
      <c r="AC24" s="5"/>
      <c r="AD24" s="5">
        <v>1</v>
      </c>
      <c r="AE24" s="5">
        <v>1</v>
      </c>
      <c r="AF24" s="5">
        <v>1</v>
      </c>
      <c r="AG24" s="5">
        <v>1</v>
      </c>
      <c r="AH24" s="5">
        <f t="shared" si="1"/>
        <v>380</v>
      </c>
      <c r="AI24" s="5">
        <v>0</v>
      </c>
      <c r="AJ24" s="5">
        <f t="shared" si="2"/>
        <v>0</v>
      </c>
      <c r="AK24" s="5">
        <f t="shared" si="3"/>
        <v>380</v>
      </c>
      <c r="AL24" s="27">
        <v>59.01</v>
      </c>
      <c r="AN24" s="5"/>
    </row>
    <row r="25" spans="1:40" s="6" customFormat="1" ht="12.75">
      <c r="A25" s="5">
        <v>17</v>
      </c>
      <c r="B25" s="6" t="s">
        <v>72</v>
      </c>
      <c r="C25" s="5" t="s">
        <v>0</v>
      </c>
      <c r="D25" s="5" t="s">
        <v>56</v>
      </c>
      <c r="E25" s="5">
        <f t="shared" si="0"/>
        <v>28</v>
      </c>
      <c r="F25" s="5">
        <v>1</v>
      </c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>
        <v>1</v>
      </c>
      <c r="N25" s="5">
        <v>1</v>
      </c>
      <c r="O25" s="5">
        <v>1</v>
      </c>
      <c r="P25" s="5">
        <v>1</v>
      </c>
      <c r="Q25" s="5">
        <v>1</v>
      </c>
      <c r="R25" s="5">
        <v>1</v>
      </c>
      <c r="S25" s="5">
        <v>1</v>
      </c>
      <c r="T25" s="5">
        <v>1</v>
      </c>
      <c r="U25" s="5">
        <v>1</v>
      </c>
      <c r="V25" s="5">
        <v>1</v>
      </c>
      <c r="W25" s="5">
        <v>1</v>
      </c>
      <c r="X25" s="5">
        <v>1</v>
      </c>
      <c r="Y25" s="5">
        <v>1</v>
      </c>
      <c r="Z25" s="5">
        <v>1</v>
      </c>
      <c r="AA25" s="5">
        <v>1</v>
      </c>
      <c r="AB25" s="5">
        <v>1</v>
      </c>
      <c r="AC25" s="5">
        <v>1</v>
      </c>
      <c r="AD25" s="5">
        <v>1</v>
      </c>
      <c r="AE25" s="5">
        <v>1</v>
      </c>
      <c r="AF25" s="5">
        <v>1</v>
      </c>
      <c r="AG25" s="5">
        <v>1</v>
      </c>
      <c r="AH25" s="5">
        <f t="shared" si="1"/>
        <v>600</v>
      </c>
      <c r="AI25" s="5">
        <v>1479</v>
      </c>
      <c r="AJ25" s="5">
        <f t="shared" si="2"/>
        <v>-247</v>
      </c>
      <c r="AK25" s="5">
        <f t="shared" si="3"/>
        <v>353</v>
      </c>
      <c r="AL25" s="27">
        <v>84.29</v>
      </c>
      <c r="AN25" s="5"/>
    </row>
    <row r="26" spans="1:40" s="6" customFormat="1" ht="12.75">
      <c r="A26" s="5">
        <v>18</v>
      </c>
      <c r="B26" s="6" t="s">
        <v>39</v>
      </c>
      <c r="C26" s="5" t="s">
        <v>40</v>
      </c>
      <c r="D26" s="5" t="s">
        <v>34</v>
      </c>
      <c r="E26" s="5">
        <f t="shared" si="0"/>
        <v>15</v>
      </c>
      <c r="F26" s="5">
        <v>1</v>
      </c>
      <c r="G26" s="5"/>
      <c r="H26" s="5"/>
      <c r="I26" s="5"/>
      <c r="J26" s="5"/>
      <c r="K26" s="5"/>
      <c r="L26" s="5">
        <v>1</v>
      </c>
      <c r="M26" s="5">
        <v>1</v>
      </c>
      <c r="N26" s="5"/>
      <c r="O26" s="5"/>
      <c r="P26" s="5">
        <v>1</v>
      </c>
      <c r="Q26" s="5"/>
      <c r="R26" s="5">
        <v>1</v>
      </c>
      <c r="S26" s="5">
        <v>1</v>
      </c>
      <c r="T26" s="5">
        <v>1</v>
      </c>
      <c r="U26" s="5">
        <v>1</v>
      </c>
      <c r="V26" s="5">
        <v>1</v>
      </c>
      <c r="W26" s="5">
        <v>1</v>
      </c>
      <c r="X26" s="5">
        <v>1</v>
      </c>
      <c r="Y26" s="5"/>
      <c r="Z26" s="5">
        <v>1</v>
      </c>
      <c r="AA26" s="5">
        <v>1</v>
      </c>
      <c r="AB26" s="5"/>
      <c r="AC26" s="5"/>
      <c r="AD26" s="5">
        <v>1</v>
      </c>
      <c r="AE26" s="5">
        <v>1</v>
      </c>
      <c r="AF26" s="5"/>
      <c r="AG26" s="5"/>
      <c r="AH26" s="5">
        <f t="shared" si="1"/>
        <v>330</v>
      </c>
      <c r="AI26" s="5">
        <v>0</v>
      </c>
      <c r="AJ26" s="5">
        <f t="shared" si="2"/>
        <v>0</v>
      </c>
      <c r="AK26" s="5">
        <f t="shared" si="3"/>
        <v>330</v>
      </c>
      <c r="AL26" s="27">
        <v>57.26</v>
      </c>
      <c r="AN26" s="5"/>
    </row>
    <row r="27" spans="1:40" s="6" customFormat="1" ht="12.75">
      <c r="A27" s="5">
        <v>19</v>
      </c>
      <c r="B27" s="6" t="s">
        <v>54</v>
      </c>
      <c r="C27" s="5" t="s">
        <v>7</v>
      </c>
      <c r="D27" s="5" t="s">
        <v>31</v>
      </c>
      <c r="E27" s="5">
        <f t="shared" si="0"/>
        <v>16</v>
      </c>
      <c r="F27" s="5">
        <v>1</v>
      </c>
      <c r="G27" s="5"/>
      <c r="H27" s="5">
        <v>1</v>
      </c>
      <c r="I27" s="5"/>
      <c r="J27" s="5">
        <v>1</v>
      </c>
      <c r="K27" s="5">
        <v>1</v>
      </c>
      <c r="L27" s="5">
        <v>1</v>
      </c>
      <c r="M27" s="5">
        <v>1</v>
      </c>
      <c r="N27" s="5">
        <v>1</v>
      </c>
      <c r="O27" s="5"/>
      <c r="P27" s="5">
        <v>1</v>
      </c>
      <c r="Q27" s="5"/>
      <c r="R27" s="5">
        <v>1</v>
      </c>
      <c r="S27" s="5"/>
      <c r="T27" s="5">
        <v>1</v>
      </c>
      <c r="U27" s="5"/>
      <c r="V27" s="5">
        <v>1</v>
      </c>
      <c r="W27" s="5"/>
      <c r="X27" s="5">
        <v>1</v>
      </c>
      <c r="Y27" s="5"/>
      <c r="Z27" s="5">
        <v>1</v>
      </c>
      <c r="AA27" s="5"/>
      <c r="AB27" s="5">
        <v>1</v>
      </c>
      <c r="AC27" s="5"/>
      <c r="AD27" s="5">
        <v>1</v>
      </c>
      <c r="AE27" s="5"/>
      <c r="AF27" s="5">
        <v>1</v>
      </c>
      <c r="AG27" s="5"/>
      <c r="AH27" s="5">
        <f t="shared" si="1"/>
        <v>320</v>
      </c>
      <c r="AI27" s="5">
        <v>0</v>
      </c>
      <c r="AJ27" s="5">
        <f t="shared" si="2"/>
        <v>0</v>
      </c>
      <c r="AK27" s="5">
        <f t="shared" si="3"/>
        <v>320</v>
      </c>
      <c r="AL27" s="27">
        <v>59.3</v>
      </c>
      <c r="AN27" s="5"/>
    </row>
    <row r="28" spans="1:40" s="6" customFormat="1" ht="12.75">
      <c r="A28" s="5">
        <v>20</v>
      </c>
      <c r="B28" s="6" t="s">
        <v>60</v>
      </c>
      <c r="C28" s="5" t="s">
        <v>61</v>
      </c>
      <c r="D28" s="5" t="s">
        <v>59</v>
      </c>
      <c r="E28" s="5">
        <f t="shared" si="0"/>
        <v>17</v>
      </c>
      <c r="F28" s="5">
        <v>1</v>
      </c>
      <c r="G28" s="5">
        <v>1</v>
      </c>
      <c r="H28" s="5">
        <v>1</v>
      </c>
      <c r="I28" s="5">
        <v>1</v>
      </c>
      <c r="J28" s="5">
        <v>1</v>
      </c>
      <c r="K28" s="5">
        <v>1</v>
      </c>
      <c r="L28" s="5">
        <v>1</v>
      </c>
      <c r="M28" s="5">
        <v>1</v>
      </c>
      <c r="N28" s="5">
        <v>1</v>
      </c>
      <c r="O28" s="5">
        <v>1</v>
      </c>
      <c r="P28" s="5"/>
      <c r="Q28" s="5">
        <v>1</v>
      </c>
      <c r="R28" s="5">
        <v>1</v>
      </c>
      <c r="S28" s="5"/>
      <c r="T28" s="5"/>
      <c r="U28" s="5"/>
      <c r="V28" s="5"/>
      <c r="W28" s="5">
        <v>1</v>
      </c>
      <c r="X28" s="5"/>
      <c r="Y28" s="5">
        <v>1</v>
      </c>
      <c r="Z28" s="5"/>
      <c r="AA28" s="5"/>
      <c r="AB28" s="5"/>
      <c r="AC28" s="5"/>
      <c r="AD28" s="5">
        <v>1</v>
      </c>
      <c r="AE28" s="5">
        <v>1</v>
      </c>
      <c r="AF28" s="5"/>
      <c r="AG28" s="5">
        <v>1</v>
      </c>
      <c r="AH28" s="5">
        <f t="shared" si="1"/>
        <v>320</v>
      </c>
      <c r="AI28" s="5">
        <v>5</v>
      </c>
      <c r="AJ28" s="5">
        <f t="shared" si="2"/>
        <v>-1</v>
      </c>
      <c r="AK28" s="5">
        <f t="shared" si="3"/>
        <v>319</v>
      </c>
      <c r="AL28" s="27">
        <v>55.2</v>
      </c>
      <c r="AN28" s="5"/>
    </row>
    <row r="29" spans="1:40" s="6" customFormat="1" ht="12.75">
      <c r="A29" s="5">
        <v>21</v>
      </c>
      <c r="B29" s="6" t="s">
        <v>29</v>
      </c>
      <c r="C29" s="5" t="s">
        <v>30</v>
      </c>
      <c r="D29" s="5" t="s">
        <v>31</v>
      </c>
      <c r="E29" s="5">
        <f t="shared" si="0"/>
        <v>16</v>
      </c>
      <c r="F29" s="5">
        <v>1</v>
      </c>
      <c r="G29" s="5"/>
      <c r="H29" s="5">
        <v>1</v>
      </c>
      <c r="I29" s="5"/>
      <c r="J29" s="5">
        <v>1</v>
      </c>
      <c r="K29" s="5">
        <v>1</v>
      </c>
      <c r="L29" s="5">
        <v>1</v>
      </c>
      <c r="M29" s="5">
        <v>1</v>
      </c>
      <c r="N29" s="5">
        <v>1</v>
      </c>
      <c r="O29" s="5">
        <v>1</v>
      </c>
      <c r="P29" s="5">
        <v>1</v>
      </c>
      <c r="Q29" s="5">
        <v>1</v>
      </c>
      <c r="R29" s="5"/>
      <c r="S29" s="5"/>
      <c r="T29" s="5">
        <v>1</v>
      </c>
      <c r="U29" s="5"/>
      <c r="V29" s="5">
        <v>1</v>
      </c>
      <c r="W29" s="5"/>
      <c r="X29" s="5"/>
      <c r="Y29" s="5"/>
      <c r="Z29" s="5">
        <v>1</v>
      </c>
      <c r="AA29" s="5"/>
      <c r="AB29" s="5">
        <v>1</v>
      </c>
      <c r="AC29" s="5"/>
      <c r="AD29" s="5">
        <v>1</v>
      </c>
      <c r="AE29" s="5"/>
      <c r="AF29" s="5">
        <v>1</v>
      </c>
      <c r="AG29" s="5"/>
      <c r="AH29" s="5">
        <f t="shared" si="1"/>
        <v>320</v>
      </c>
      <c r="AI29" s="5">
        <v>144</v>
      </c>
      <c r="AJ29" s="5">
        <f t="shared" si="2"/>
        <v>-24</v>
      </c>
      <c r="AK29" s="5">
        <f t="shared" si="3"/>
        <v>296</v>
      </c>
      <c r="AL29" s="27">
        <v>62.22</v>
      </c>
      <c r="AN29" s="5"/>
    </row>
    <row r="30" spans="1:40" s="6" customFormat="1" ht="12.75">
      <c r="A30" s="5">
        <v>22</v>
      </c>
      <c r="B30" s="6" t="s">
        <v>65</v>
      </c>
      <c r="C30" s="5" t="s">
        <v>66</v>
      </c>
      <c r="D30" s="5" t="s">
        <v>64</v>
      </c>
      <c r="E30" s="5">
        <f t="shared" si="0"/>
        <v>13</v>
      </c>
      <c r="F30" s="5"/>
      <c r="G30" s="5">
        <v>1</v>
      </c>
      <c r="H30" s="5"/>
      <c r="I30" s="5">
        <v>1</v>
      </c>
      <c r="J30" s="5"/>
      <c r="K30" s="5">
        <v>1</v>
      </c>
      <c r="L30" s="5"/>
      <c r="M30" s="5">
        <v>1</v>
      </c>
      <c r="N30" s="5"/>
      <c r="O30" s="5">
        <v>1</v>
      </c>
      <c r="P30" s="5"/>
      <c r="Q30" s="5">
        <v>1</v>
      </c>
      <c r="R30" s="5">
        <v>1</v>
      </c>
      <c r="S30" s="5"/>
      <c r="T30" s="5"/>
      <c r="U30" s="5"/>
      <c r="V30" s="5">
        <v>1</v>
      </c>
      <c r="W30" s="5">
        <v>1</v>
      </c>
      <c r="X30" s="5"/>
      <c r="Y30" s="5">
        <v>1</v>
      </c>
      <c r="Z30" s="5"/>
      <c r="AA30" s="5"/>
      <c r="AB30" s="5"/>
      <c r="AC30" s="5">
        <v>1</v>
      </c>
      <c r="AD30" s="5"/>
      <c r="AE30" s="5"/>
      <c r="AF30" s="5">
        <v>1</v>
      </c>
      <c r="AG30" s="5">
        <v>1</v>
      </c>
      <c r="AH30" s="5">
        <f t="shared" si="1"/>
        <v>270</v>
      </c>
      <c r="AI30" s="5">
        <v>0</v>
      </c>
      <c r="AJ30" s="5">
        <f t="shared" si="2"/>
        <v>0</v>
      </c>
      <c r="AK30" s="5">
        <f t="shared" si="3"/>
        <v>270</v>
      </c>
      <c r="AL30" s="27">
        <v>58.2</v>
      </c>
      <c r="AN30" s="5"/>
    </row>
    <row r="31" spans="1:40" s="6" customFormat="1" ht="12.75">
      <c r="A31" s="5">
        <v>23</v>
      </c>
      <c r="B31" s="6" t="s">
        <v>70</v>
      </c>
      <c r="C31" s="5"/>
      <c r="D31" s="5"/>
      <c r="E31" s="5">
        <f t="shared" si="0"/>
        <v>11</v>
      </c>
      <c r="F31" s="5"/>
      <c r="G31" s="5"/>
      <c r="H31" s="5"/>
      <c r="I31" s="5"/>
      <c r="J31" s="5"/>
      <c r="K31" s="5"/>
      <c r="L31" s="5">
        <v>1</v>
      </c>
      <c r="M31" s="5"/>
      <c r="N31" s="5">
        <v>1</v>
      </c>
      <c r="O31" s="5"/>
      <c r="P31" s="5">
        <v>1</v>
      </c>
      <c r="Q31" s="5"/>
      <c r="R31" s="5">
        <v>1</v>
      </c>
      <c r="S31" s="5">
        <v>1</v>
      </c>
      <c r="T31" s="5">
        <v>1</v>
      </c>
      <c r="U31" s="5"/>
      <c r="V31" s="5">
        <v>1</v>
      </c>
      <c r="W31" s="5"/>
      <c r="X31" s="5">
        <v>1</v>
      </c>
      <c r="Y31" s="5"/>
      <c r="Z31" s="5"/>
      <c r="AA31" s="5"/>
      <c r="AB31" s="5">
        <v>1</v>
      </c>
      <c r="AC31" s="5"/>
      <c r="AD31" s="5">
        <v>1</v>
      </c>
      <c r="AE31" s="5"/>
      <c r="AF31" s="5">
        <v>1</v>
      </c>
      <c r="AG31" s="5"/>
      <c r="AH31" s="5">
        <f t="shared" si="1"/>
        <v>260</v>
      </c>
      <c r="AI31" s="5">
        <v>61</v>
      </c>
      <c r="AJ31" s="5">
        <f t="shared" si="2"/>
        <v>-11</v>
      </c>
      <c r="AK31" s="5">
        <f t="shared" si="3"/>
        <v>249</v>
      </c>
      <c r="AL31" s="27">
        <v>61.01</v>
      </c>
      <c r="AN31" s="5"/>
    </row>
    <row r="32" spans="1:40" s="6" customFormat="1" ht="12.75">
      <c r="A32" s="5">
        <v>24</v>
      </c>
      <c r="B32" s="6" t="s">
        <v>44</v>
      </c>
      <c r="C32" s="5"/>
      <c r="D32" s="5"/>
      <c r="E32" s="5">
        <f t="shared" si="0"/>
        <v>13</v>
      </c>
      <c r="F32" s="5">
        <v>1</v>
      </c>
      <c r="G32" s="5">
        <v>1</v>
      </c>
      <c r="H32" s="5">
        <v>1</v>
      </c>
      <c r="I32" s="5">
        <v>1</v>
      </c>
      <c r="J32" s="5">
        <v>1</v>
      </c>
      <c r="K32" s="5">
        <v>1</v>
      </c>
      <c r="L32" s="5">
        <v>1</v>
      </c>
      <c r="M32" s="5">
        <v>1</v>
      </c>
      <c r="N32" s="5"/>
      <c r="O32" s="5">
        <v>1</v>
      </c>
      <c r="P32" s="5"/>
      <c r="Q32" s="5"/>
      <c r="R32" s="5"/>
      <c r="S32" s="5"/>
      <c r="T32" s="5"/>
      <c r="U32" s="5">
        <v>1</v>
      </c>
      <c r="V32" s="5"/>
      <c r="W32" s="5">
        <v>1</v>
      </c>
      <c r="X32" s="5"/>
      <c r="Y32" s="5">
        <v>1</v>
      </c>
      <c r="Z32" s="5"/>
      <c r="AA32" s="5"/>
      <c r="AB32" s="5"/>
      <c r="AC32" s="5"/>
      <c r="AD32" s="5"/>
      <c r="AE32" s="5"/>
      <c r="AF32" s="5"/>
      <c r="AG32" s="5">
        <v>1</v>
      </c>
      <c r="AH32" s="5">
        <f t="shared" si="1"/>
        <v>200</v>
      </c>
      <c r="AI32" s="5">
        <v>0</v>
      </c>
      <c r="AJ32" s="5">
        <f t="shared" si="2"/>
        <v>0</v>
      </c>
      <c r="AK32" s="5">
        <f t="shared" si="3"/>
        <v>200</v>
      </c>
      <c r="AL32" s="27">
        <v>38.58</v>
      </c>
      <c r="AN32" s="5"/>
    </row>
    <row r="33" spans="1:40" s="6" customFormat="1" ht="12.75">
      <c r="A33" s="5">
        <v>25</v>
      </c>
      <c r="B33" s="6" t="s">
        <v>62</v>
      </c>
      <c r="C33" s="5" t="s">
        <v>63</v>
      </c>
      <c r="D33" s="5" t="s">
        <v>64</v>
      </c>
      <c r="E33" s="5">
        <f t="shared" si="0"/>
        <v>8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>
        <v>1</v>
      </c>
      <c r="Q33" s="5">
        <v>1</v>
      </c>
      <c r="R33" s="5"/>
      <c r="S33" s="5"/>
      <c r="T33" s="5">
        <v>1</v>
      </c>
      <c r="U33" s="5">
        <v>1</v>
      </c>
      <c r="V33" s="5"/>
      <c r="W33" s="5">
        <v>1</v>
      </c>
      <c r="X33" s="5"/>
      <c r="Y33" s="5">
        <v>1</v>
      </c>
      <c r="Z33" s="5"/>
      <c r="AA33" s="5">
        <v>1</v>
      </c>
      <c r="AB33" s="5"/>
      <c r="AC33" s="5"/>
      <c r="AD33" s="5"/>
      <c r="AE33" s="5">
        <v>1</v>
      </c>
      <c r="AF33" s="5"/>
      <c r="AG33" s="5"/>
      <c r="AH33" s="5">
        <f t="shared" si="1"/>
        <v>190</v>
      </c>
      <c r="AI33" s="5">
        <v>21</v>
      </c>
      <c r="AJ33" s="5">
        <f t="shared" si="2"/>
        <v>-4</v>
      </c>
      <c r="AK33" s="5">
        <f t="shared" si="3"/>
        <v>186</v>
      </c>
      <c r="AL33" s="27">
        <v>60.21</v>
      </c>
      <c r="AN33" s="5"/>
    </row>
    <row r="34" spans="1:40" s="6" customFormat="1" ht="12.75">
      <c r="A34" s="5">
        <v>26</v>
      </c>
      <c r="B34" s="6" t="s">
        <v>43</v>
      </c>
      <c r="C34" s="5"/>
      <c r="D34" s="5"/>
      <c r="E34" s="5">
        <f t="shared" si="0"/>
        <v>7</v>
      </c>
      <c r="F34" s="5">
        <v>1</v>
      </c>
      <c r="G34" s="5"/>
      <c r="H34" s="5">
        <v>1</v>
      </c>
      <c r="I34" s="5"/>
      <c r="J34" s="5"/>
      <c r="K34" s="5"/>
      <c r="L34" s="5">
        <v>1</v>
      </c>
      <c r="M34" s="5">
        <v>1</v>
      </c>
      <c r="N34" s="5"/>
      <c r="O34" s="5"/>
      <c r="P34" s="5"/>
      <c r="Q34" s="5"/>
      <c r="R34" s="5"/>
      <c r="S34" s="5"/>
      <c r="T34" s="5"/>
      <c r="U34" s="5">
        <v>1</v>
      </c>
      <c r="V34" s="5"/>
      <c r="W34" s="5">
        <v>1</v>
      </c>
      <c r="X34" s="5"/>
      <c r="Y34" s="5"/>
      <c r="Z34" s="5">
        <v>1</v>
      </c>
      <c r="AA34" s="5"/>
      <c r="AB34" s="5"/>
      <c r="AC34" s="5"/>
      <c r="AD34" s="5"/>
      <c r="AE34" s="5"/>
      <c r="AF34" s="5"/>
      <c r="AG34" s="5"/>
      <c r="AH34" s="5">
        <f t="shared" si="1"/>
        <v>110</v>
      </c>
      <c r="AI34" s="5">
        <v>0</v>
      </c>
      <c r="AJ34" s="5">
        <f t="shared" si="2"/>
        <v>0</v>
      </c>
      <c r="AK34" s="5">
        <f t="shared" si="3"/>
        <v>110</v>
      </c>
      <c r="AL34" s="27">
        <v>58.13</v>
      </c>
      <c r="AN34" s="5"/>
    </row>
    <row r="35" spans="1:40" s="6" customFormat="1" ht="12.75">
      <c r="A35" s="5">
        <v>27</v>
      </c>
      <c r="B35" s="6" t="s">
        <v>52</v>
      </c>
      <c r="C35" s="5"/>
      <c r="D35" s="5"/>
      <c r="E35" s="5">
        <f t="shared" si="0"/>
        <v>8</v>
      </c>
      <c r="F35" s="5">
        <v>1</v>
      </c>
      <c r="G35" s="5"/>
      <c r="H35" s="5">
        <v>1</v>
      </c>
      <c r="I35" s="5"/>
      <c r="J35" s="5">
        <v>1</v>
      </c>
      <c r="K35" s="5"/>
      <c r="L35" s="5">
        <v>1</v>
      </c>
      <c r="M35" s="5"/>
      <c r="N35" s="5">
        <v>1</v>
      </c>
      <c r="O35" s="5"/>
      <c r="P35" s="5">
        <v>1</v>
      </c>
      <c r="Q35" s="5"/>
      <c r="R35" s="5">
        <v>1</v>
      </c>
      <c r="S35" s="5"/>
      <c r="T35" s="5">
        <v>1</v>
      </c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>
        <f t="shared" si="1"/>
        <v>120</v>
      </c>
      <c r="AI35" s="5">
        <v>150</v>
      </c>
      <c r="AJ35" s="5">
        <f t="shared" si="2"/>
        <v>-25</v>
      </c>
      <c r="AK35" s="5">
        <f t="shared" si="3"/>
        <v>95</v>
      </c>
      <c r="AL35" s="27">
        <v>62.3</v>
      </c>
      <c r="AN35" s="5"/>
    </row>
    <row r="36" spans="1:38" s="6" customFormat="1" ht="12.75">
      <c r="A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27"/>
    </row>
    <row r="37" spans="1:38" s="6" customFormat="1" ht="12.75">
      <c r="A37" s="5"/>
      <c r="B37" s="12" t="s">
        <v>10</v>
      </c>
      <c r="D37" s="5"/>
      <c r="E37" s="5"/>
      <c r="F37" s="5">
        <f aca="true" t="shared" si="4" ref="F37:AF37">SUM(F8:F35)</f>
        <v>22</v>
      </c>
      <c r="G37" s="5">
        <f t="shared" si="4"/>
        <v>18</v>
      </c>
      <c r="H37" s="5">
        <f t="shared" si="4"/>
        <v>23</v>
      </c>
      <c r="I37" s="5">
        <f t="shared" si="4"/>
        <v>17</v>
      </c>
      <c r="J37" s="5">
        <f t="shared" si="4"/>
        <v>22</v>
      </c>
      <c r="K37" s="5">
        <f t="shared" si="4"/>
        <v>19</v>
      </c>
      <c r="L37" s="5">
        <f t="shared" si="4"/>
        <v>25</v>
      </c>
      <c r="M37" s="5">
        <f t="shared" si="4"/>
        <v>24</v>
      </c>
      <c r="N37" s="5">
        <f t="shared" si="4"/>
        <v>21</v>
      </c>
      <c r="O37" s="5">
        <f t="shared" si="4"/>
        <v>20</v>
      </c>
      <c r="P37" s="5">
        <f t="shared" si="4"/>
        <v>19</v>
      </c>
      <c r="Q37" s="5">
        <f t="shared" si="4"/>
        <v>20</v>
      </c>
      <c r="R37" s="5">
        <f t="shared" si="4"/>
        <v>19</v>
      </c>
      <c r="S37" s="5">
        <f t="shared" si="4"/>
        <v>11</v>
      </c>
      <c r="T37" s="5">
        <f t="shared" si="4"/>
        <v>19</v>
      </c>
      <c r="U37" s="5">
        <f t="shared" si="4"/>
        <v>16</v>
      </c>
      <c r="V37" s="5">
        <f t="shared" si="4"/>
        <v>20</v>
      </c>
      <c r="W37" s="5">
        <f t="shared" si="4"/>
        <v>22</v>
      </c>
      <c r="X37" s="5">
        <f t="shared" si="4"/>
        <v>16</v>
      </c>
      <c r="Y37" s="5">
        <f t="shared" si="4"/>
        <v>21</v>
      </c>
      <c r="Z37" s="5">
        <f t="shared" si="4"/>
        <v>20</v>
      </c>
      <c r="AA37" s="5">
        <f t="shared" si="4"/>
        <v>16</v>
      </c>
      <c r="AB37" s="5">
        <f t="shared" si="4"/>
        <v>17</v>
      </c>
      <c r="AC37" s="5">
        <f t="shared" si="4"/>
        <v>10</v>
      </c>
      <c r="AD37" s="5">
        <f t="shared" si="4"/>
        <v>21</v>
      </c>
      <c r="AE37" s="5">
        <f t="shared" si="4"/>
        <v>20</v>
      </c>
      <c r="AF37" s="5">
        <f t="shared" si="4"/>
        <v>17</v>
      </c>
      <c r="AG37" s="5"/>
      <c r="AH37" s="5"/>
      <c r="AI37" s="5"/>
      <c r="AJ37" s="17"/>
      <c r="AK37" s="5"/>
      <c r="AL37" s="27"/>
    </row>
    <row r="38" spans="1:38" s="6" customFormat="1" ht="12.75">
      <c r="A38" s="5"/>
      <c r="D38" s="5"/>
      <c r="E38" s="5"/>
      <c r="AH38" s="5"/>
      <c r="AI38" s="5"/>
      <c r="AJ38" s="5"/>
      <c r="AK38" s="5"/>
      <c r="AL38" s="27"/>
    </row>
    <row r="39" spans="1:38" s="6" customFormat="1" ht="12.75">
      <c r="A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27"/>
    </row>
    <row r="40" spans="1:38" s="6" customFormat="1" ht="14.25">
      <c r="A40" s="5"/>
      <c r="D40" s="5"/>
      <c r="E40" s="5"/>
      <c r="F40" s="5"/>
      <c r="G40" s="5"/>
      <c r="H40" s="5"/>
      <c r="I40" s="5"/>
      <c r="J40" s="5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27"/>
    </row>
    <row r="41" spans="1:38" s="6" customFormat="1" ht="12.75">
      <c r="A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27"/>
    </row>
    <row r="42" spans="1:38" s="6" customFormat="1" ht="12.75">
      <c r="A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27"/>
    </row>
    <row r="43" spans="1:38" s="6" customFormat="1" ht="12.75">
      <c r="A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7"/>
    </row>
    <row r="44" spans="1:38" s="6" customFormat="1" ht="12.75">
      <c r="A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27"/>
    </row>
    <row r="45" spans="1:38" s="6" customFormat="1" ht="12.75">
      <c r="A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27"/>
    </row>
    <row r="46" spans="1:38" s="6" customFormat="1" ht="12.75">
      <c r="A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27"/>
    </row>
    <row r="47" spans="1:38" s="6" customFormat="1" ht="12.75">
      <c r="A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27"/>
    </row>
    <row r="48" spans="1:38" s="6" customFormat="1" ht="12.75">
      <c r="A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27"/>
    </row>
    <row r="49" spans="1:38" s="6" customFormat="1" ht="12.75">
      <c r="A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27"/>
    </row>
    <row r="50" spans="1:38" s="6" customFormat="1" ht="12.75">
      <c r="A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27"/>
    </row>
    <row r="51" spans="1:38" s="6" customFormat="1" ht="12.75">
      <c r="A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27"/>
    </row>
    <row r="52" spans="1:38" s="6" customFormat="1" ht="12.75">
      <c r="A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27"/>
    </row>
    <row r="53" spans="1:38" s="6" customFormat="1" ht="12.75">
      <c r="A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27"/>
    </row>
    <row r="54" spans="1:38" s="6" customFormat="1" ht="12.75">
      <c r="A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27"/>
    </row>
    <row r="55" spans="1:38" s="6" customFormat="1" ht="12.75">
      <c r="A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27"/>
    </row>
    <row r="56" spans="1:38" s="6" customFormat="1" ht="12.75">
      <c r="A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27"/>
    </row>
    <row r="57" spans="1:38" s="6" customFormat="1" ht="12.75">
      <c r="A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27"/>
    </row>
    <row r="58" spans="1:38" s="6" customFormat="1" ht="12.75">
      <c r="A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27"/>
    </row>
    <row r="59" spans="1:38" s="6" customFormat="1" ht="12.75">
      <c r="A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27"/>
    </row>
    <row r="60" spans="1:38" s="6" customFormat="1" ht="12.75">
      <c r="A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27"/>
    </row>
    <row r="61" spans="1:38" s="6" customFormat="1" ht="12.75">
      <c r="A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27"/>
    </row>
    <row r="62" spans="1:38" s="6" customFormat="1" ht="12.75">
      <c r="A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27"/>
    </row>
    <row r="63" spans="1:38" s="6" customFormat="1" ht="12.75">
      <c r="A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27"/>
    </row>
    <row r="64" spans="1:38" s="6" customFormat="1" ht="12.75">
      <c r="A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27"/>
    </row>
    <row r="65" spans="1:38" s="6" customFormat="1" ht="12.75">
      <c r="A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27"/>
    </row>
    <row r="66" spans="1:38" s="6" customFormat="1" ht="12.75">
      <c r="A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27"/>
    </row>
    <row r="67" spans="1:38" s="6" customFormat="1" ht="12.75">
      <c r="A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27"/>
    </row>
    <row r="68" spans="1:38" s="6" customFormat="1" ht="12.75">
      <c r="A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27"/>
    </row>
    <row r="69" spans="1:38" s="6" customFormat="1" ht="12.75">
      <c r="A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27"/>
    </row>
    <row r="70" spans="1:38" s="6" customFormat="1" ht="12.75">
      <c r="A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27"/>
    </row>
    <row r="71" spans="1:38" s="6" customFormat="1" ht="12.75">
      <c r="A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27"/>
    </row>
    <row r="72" spans="1:38" s="6" customFormat="1" ht="12.75">
      <c r="A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27"/>
    </row>
    <row r="73" spans="1:38" s="6" customFormat="1" ht="12.75">
      <c r="A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27"/>
    </row>
    <row r="74" spans="1:38" s="6" customFormat="1" ht="12.75">
      <c r="A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27"/>
    </row>
    <row r="75" spans="1:38" s="6" customFormat="1" ht="12.75">
      <c r="A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27"/>
    </row>
    <row r="76" spans="1:38" s="6" customFormat="1" ht="12.75">
      <c r="A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27"/>
    </row>
    <row r="77" spans="1:38" s="6" customFormat="1" ht="12.75">
      <c r="A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27"/>
    </row>
    <row r="78" spans="1:38" s="6" customFormat="1" ht="12.75">
      <c r="A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27"/>
    </row>
    <row r="79" spans="1:38" s="6" customFormat="1" ht="12.75">
      <c r="A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27"/>
    </row>
    <row r="80" spans="1:38" s="6" customFormat="1" ht="12.75">
      <c r="A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27"/>
    </row>
    <row r="81" spans="1:38" s="6" customFormat="1" ht="12.75">
      <c r="A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27"/>
    </row>
    <row r="82" spans="1:38" s="6" customFormat="1" ht="12.75">
      <c r="A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7"/>
    </row>
    <row r="83" spans="1:38" s="6" customFormat="1" ht="12.75">
      <c r="A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27"/>
    </row>
    <row r="84" spans="1:38" s="6" customFormat="1" ht="12.75">
      <c r="A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27"/>
    </row>
    <row r="85" spans="1:38" s="6" customFormat="1" ht="12.75">
      <c r="A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27"/>
    </row>
    <row r="86" spans="1:38" s="6" customFormat="1" ht="12.75">
      <c r="A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27"/>
    </row>
    <row r="87" spans="1:38" s="6" customFormat="1" ht="12.75">
      <c r="A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27"/>
    </row>
    <row r="88" spans="1:38" s="6" customFormat="1" ht="12.75">
      <c r="A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27"/>
    </row>
    <row r="89" spans="1:38" s="6" customFormat="1" ht="12.75">
      <c r="A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27"/>
    </row>
    <row r="90" spans="1:38" s="6" customFormat="1" ht="12.75">
      <c r="A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27"/>
    </row>
    <row r="91" spans="1:38" s="6" customFormat="1" ht="12.75">
      <c r="A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27"/>
    </row>
    <row r="92" spans="1:38" s="6" customFormat="1" ht="12.75">
      <c r="A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27"/>
    </row>
    <row r="93" spans="1:38" s="6" customFormat="1" ht="12.75">
      <c r="A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27"/>
    </row>
    <row r="94" spans="1:38" s="6" customFormat="1" ht="12.75">
      <c r="A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27"/>
    </row>
    <row r="95" spans="1:38" s="6" customFormat="1" ht="12.75">
      <c r="A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27"/>
    </row>
    <row r="96" spans="1:38" s="6" customFormat="1" ht="12.75">
      <c r="A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27"/>
    </row>
    <row r="97" spans="1:38" s="6" customFormat="1" ht="12.75">
      <c r="A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27"/>
    </row>
    <row r="98" spans="1:38" s="6" customFormat="1" ht="12.75">
      <c r="A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27"/>
    </row>
    <row r="99" spans="1:38" s="6" customFormat="1" ht="12.75">
      <c r="A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27"/>
    </row>
    <row r="100" spans="1:38" s="6" customFormat="1" ht="12.75">
      <c r="A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27"/>
    </row>
    <row r="101" spans="1:38" s="6" customFormat="1" ht="12.75">
      <c r="A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27"/>
    </row>
    <row r="102" spans="1:38" s="6" customFormat="1" ht="12.75">
      <c r="A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27"/>
    </row>
    <row r="103" spans="1:38" s="6" customFormat="1" ht="12.75">
      <c r="A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27"/>
    </row>
    <row r="104" spans="1:38" s="6" customFormat="1" ht="12.75">
      <c r="A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27"/>
    </row>
    <row r="105" spans="1:38" s="6" customFormat="1" ht="12.75">
      <c r="A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27"/>
    </row>
    <row r="106" spans="1:38" s="6" customFormat="1" ht="12.75">
      <c r="A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27"/>
    </row>
    <row r="107" spans="1:38" s="6" customFormat="1" ht="12.75">
      <c r="A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27"/>
    </row>
    <row r="108" spans="1:38" s="6" customFormat="1" ht="12.75">
      <c r="A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27"/>
    </row>
    <row r="109" spans="1:38" s="6" customFormat="1" ht="12.75">
      <c r="A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27"/>
    </row>
    <row r="110" spans="1:38" s="6" customFormat="1" ht="12.75">
      <c r="A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27"/>
    </row>
    <row r="111" spans="1:38" s="6" customFormat="1" ht="12.75">
      <c r="A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27"/>
    </row>
    <row r="112" spans="1:38" s="6" customFormat="1" ht="12.75">
      <c r="A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27"/>
    </row>
    <row r="113" spans="1:38" s="6" customFormat="1" ht="12.75">
      <c r="A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27"/>
    </row>
    <row r="114" spans="1:38" s="6" customFormat="1" ht="12.75">
      <c r="A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27"/>
    </row>
    <row r="115" spans="1:38" s="6" customFormat="1" ht="12.75">
      <c r="A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27"/>
    </row>
    <row r="116" spans="1:38" s="6" customFormat="1" ht="12.75">
      <c r="A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27"/>
    </row>
    <row r="117" spans="1:38" s="6" customFormat="1" ht="12.75">
      <c r="A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27"/>
    </row>
    <row r="118" spans="1:38" s="6" customFormat="1" ht="12.75">
      <c r="A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27"/>
    </row>
    <row r="119" spans="1:38" s="6" customFormat="1" ht="12.75">
      <c r="A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27"/>
    </row>
    <row r="120" spans="1:38" s="6" customFormat="1" ht="12.75">
      <c r="A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27"/>
    </row>
    <row r="121" spans="1:38" s="6" customFormat="1" ht="12.75">
      <c r="A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27"/>
    </row>
    <row r="122" spans="1:38" s="6" customFormat="1" ht="12.75">
      <c r="A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27"/>
    </row>
    <row r="123" spans="1:38" s="6" customFormat="1" ht="12.75">
      <c r="A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27"/>
    </row>
    <row r="124" spans="1:38" s="6" customFormat="1" ht="12.75">
      <c r="A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27"/>
    </row>
    <row r="125" spans="1:38" s="6" customFormat="1" ht="12.75">
      <c r="A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27"/>
    </row>
    <row r="126" spans="1:38" s="6" customFormat="1" ht="12.75">
      <c r="A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27"/>
    </row>
    <row r="127" spans="1:38" s="6" customFormat="1" ht="12.75">
      <c r="A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27"/>
    </row>
    <row r="128" spans="1:38" s="6" customFormat="1" ht="12.75">
      <c r="A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27"/>
    </row>
    <row r="129" spans="1:38" s="6" customFormat="1" ht="12.75">
      <c r="A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27"/>
    </row>
    <row r="130" spans="1:38" s="6" customFormat="1" ht="12.75">
      <c r="A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27"/>
    </row>
    <row r="131" spans="1:38" s="6" customFormat="1" ht="12.75">
      <c r="A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27"/>
    </row>
    <row r="132" spans="1:38" s="6" customFormat="1" ht="12.75">
      <c r="A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27"/>
    </row>
    <row r="133" spans="1:38" s="6" customFormat="1" ht="12.75">
      <c r="A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27"/>
    </row>
    <row r="134" spans="1:38" s="6" customFormat="1" ht="12.75">
      <c r="A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27"/>
    </row>
    <row r="135" spans="1:38" s="6" customFormat="1" ht="12.75">
      <c r="A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27"/>
    </row>
    <row r="136" spans="1:38" s="6" customFormat="1" ht="12.75">
      <c r="A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27"/>
    </row>
    <row r="137" spans="1:38" s="6" customFormat="1" ht="12.75">
      <c r="A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27"/>
    </row>
    <row r="138" spans="1:38" s="6" customFormat="1" ht="12.75">
      <c r="A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27"/>
    </row>
    <row r="139" spans="1:38" s="6" customFormat="1" ht="12.75">
      <c r="A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27"/>
    </row>
    <row r="140" spans="1:38" s="6" customFormat="1" ht="12.75">
      <c r="A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27"/>
    </row>
    <row r="141" spans="1:38" s="6" customFormat="1" ht="12.75">
      <c r="A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27"/>
    </row>
    <row r="142" spans="1:38" s="6" customFormat="1" ht="12.75">
      <c r="A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27"/>
    </row>
    <row r="143" spans="1:38" s="6" customFormat="1" ht="12.75">
      <c r="A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27"/>
    </row>
    <row r="144" spans="1:38" s="6" customFormat="1" ht="12.75">
      <c r="A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27"/>
    </row>
    <row r="145" spans="1:38" s="6" customFormat="1" ht="12.75">
      <c r="A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27"/>
    </row>
    <row r="146" spans="1:38" s="6" customFormat="1" ht="12.75">
      <c r="A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27"/>
    </row>
    <row r="147" spans="1:38" s="6" customFormat="1" ht="12.75">
      <c r="A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27"/>
    </row>
    <row r="148" spans="1:38" s="6" customFormat="1" ht="12.75">
      <c r="A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27"/>
    </row>
    <row r="149" spans="1:38" s="6" customFormat="1" ht="12.75">
      <c r="A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27"/>
    </row>
    <row r="150" spans="1:38" s="6" customFormat="1" ht="12.75">
      <c r="A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27"/>
    </row>
    <row r="151" spans="1:38" s="6" customFormat="1" ht="12.75">
      <c r="A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27"/>
    </row>
    <row r="152" spans="1:38" s="6" customFormat="1" ht="12.75">
      <c r="A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27"/>
    </row>
    <row r="153" spans="1:38" s="6" customFormat="1" ht="12.75">
      <c r="A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27"/>
    </row>
    <row r="154" spans="1:38" s="6" customFormat="1" ht="12.75">
      <c r="A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27"/>
    </row>
    <row r="155" spans="1:38" s="6" customFormat="1" ht="12.75">
      <c r="A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27"/>
    </row>
    <row r="156" spans="1:38" s="6" customFormat="1" ht="12.75">
      <c r="A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27"/>
    </row>
    <row r="157" spans="1:38" s="6" customFormat="1" ht="12.75">
      <c r="A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27"/>
    </row>
    <row r="158" spans="1:38" s="6" customFormat="1" ht="12.75">
      <c r="A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27"/>
    </row>
    <row r="159" spans="1:38" s="6" customFormat="1" ht="12.75">
      <c r="A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27"/>
    </row>
    <row r="160" spans="1:38" s="6" customFormat="1" ht="12.75">
      <c r="A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27"/>
    </row>
    <row r="161" spans="1:38" s="6" customFormat="1" ht="12.75">
      <c r="A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27"/>
    </row>
    <row r="162" spans="1:38" s="6" customFormat="1" ht="12.75">
      <c r="A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27"/>
    </row>
    <row r="163" spans="1:38" s="6" customFormat="1" ht="12.75">
      <c r="A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27"/>
    </row>
    <row r="164" spans="1:38" s="6" customFormat="1" ht="12.75">
      <c r="A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27"/>
    </row>
    <row r="165" spans="1:38" s="6" customFormat="1" ht="12.75">
      <c r="A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27"/>
    </row>
    <row r="166" spans="1:38" s="6" customFormat="1" ht="12.75">
      <c r="A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27"/>
    </row>
    <row r="167" spans="1:38" s="6" customFormat="1" ht="12.75">
      <c r="A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27"/>
    </row>
    <row r="168" spans="1:38" s="6" customFormat="1" ht="12.75">
      <c r="A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27"/>
    </row>
    <row r="169" spans="1:38" s="6" customFormat="1" ht="12.75">
      <c r="A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27"/>
    </row>
    <row r="170" spans="1:38" s="6" customFormat="1" ht="12.75">
      <c r="A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27"/>
    </row>
    <row r="171" spans="1:38" s="6" customFormat="1" ht="12.75">
      <c r="A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27"/>
    </row>
    <row r="172" spans="1:38" s="6" customFormat="1" ht="12.75">
      <c r="A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27"/>
    </row>
    <row r="173" spans="1:38" s="6" customFormat="1" ht="12.75">
      <c r="A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27"/>
    </row>
    <row r="174" spans="1:38" s="6" customFormat="1" ht="12.75">
      <c r="A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27"/>
    </row>
    <row r="175" spans="1:38" s="6" customFormat="1" ht="12.75">
      <c r="A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27"/>
    </row>
    <row r="176" spans="1:38" s="6" customFormat="1" ht="12.75">
      <c r="A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27"/>
    </row>
    <row r="177" spans="1:38" s="6" customFormat="1" ht="12.75">
      <c r="A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27"/>
    </row>
    <row r="178" spans="1:38" s="6" customFormat="1" ht="12.75">
      <c r="A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27"/>
    </row>
    <row r="179" spans="1:38" s="6" customFormat="1" ht="12.75">
      <c r="A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27"/>
    </row>
    <row r="180" spans="1:38" s="6" customFormat="1" ht="12.75">
      <c r="A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27"/>
    </row>
    <row r="181" spans="1:38" s="6" customFormat="1" ht="12.75">
      <c r="A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27"/>
    </row>
    <row r="182" spans="1:38" s="6" customFormat="1" ht="12.75">
      <c r="A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27"/>
    </row>
    <row r="183" spans="1:38" s="6" customFormat="1" ht="12.75">
      <c r="A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27"/>
    </row>
    <row r="184" spans="1:38" s="6" customFormat="1" ht="12.75">
      <c r="A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27"/>
    </row>
    <row r="185" spans="1:38" s="6" customFormat="1" ht="12.75">
      <c r="A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27"/>
    </row>
    <row r="186" spans="1:38" s="6" customFormat="1" ht="12.75">
      <c r="A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27"/>
    </row>
    <row r="187" spans="1:38" s="6" customFormat="1" ht="12.75">
      <c r="A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27"/>
    </row>
    <row r="188" spans="1:38" s="6" customFormat="1" ht="12.75">
      <c r="A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27"/>
    </row>
    <row r="189" spans="1:38" s="6" customFormat="1" ht="12.75">
      <c r="A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27"/>
    </row>
    <row r="190" spans="1:38" s="6" customFormat="1" ht="12.75">
      <c r="A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27"/>
    </row>
    <row r="191" spans="1:38" s="6" customFormat="1" ht="12.75">
      <c r="A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27"/>
    </row>
    <row r="192" spans="1:38" s="6" customFormat="1" ht="12.75">
      <c r="A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27"/>
    </row>
    <row r="193" spans="1:38" s="6" customFormat="1" ht="12.75">
      <c r="A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27"/>
    </row>
    <row r="194" spans="1:38" s="6" customFormat="1" ht="12.75">
      <c r="A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27"/>
    </row>
    <row r="195" spans="1:38" s="6" customFormat="1" ht="12.75">
      <c r="A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27"/>
    </row>
    <row r="196" spans="1:38" s="6" customFormat="1" ht="12.75">
      <c r="A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27"/>
    </row>
    <row r="197" spans="1:38" s="6" customFormat="1" ht="12.75">
      <c r="A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27"/>
    </row>
    <row r="198" spans="1:38" s="6" customFormat="1" ht="12.75">
      <c r="A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27"/>
    </row>
    <row r="199" spans="1:38" s="6" customFormat="1" ht="12.75">
      <c r="A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27"/>
    </row>
    <row r="200" spans="1:38" s="6" customFormat="1" ht="12.75">
      <c r="A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27"/>
    </row>
    <row r="201" spans="1:38" s="6" customFormat="1" ht="12.75">
      <c r="A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27"/>
    </row>
    <row r="202" spans="1:38" s="6" customFormat="1" ht="12.75">
      <c r="A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27"/>
    </row>
    <row r="203" spans="1:38" s="6" customFormat="1" ht="12.75">
      <c r="A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27"/>
    </row>
    <row r="204" spans="1:38" s="6" customFormat="1" ht="12.75">
      <c r="A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27"/>
    </row>
    <row r="205" spans="1:38" s="6" customFormat="1" ht="12.75">
      <c r="A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27"/>
    </row>
    <row r="206" spans="1:38" s="6" customFormat="1" ht="12.75">
      <c r="A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27"/>
    </row>
    <row r="207" spans="1:38" s="6" customFormat="1" ht="12.75">
      <c r="A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27"/>
    </row>
    <row r="208" spans="1:38" s="6" customFormat="1" ht="12.75">
      <c r="A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27"/>
    </row>
    <row r="209" spans="1:38" s="6" customFormat="1" ht="12.75">
      <c r="A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27"/>
    </row>
    <row r="210" spans="1:38" s="6" customFormat="1" ht="12.75">
      <c r="A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27"/>
    </row>
    <row r="211" spans="1:38" s="6" customFormat="1" ht="12.75">
      <c r="A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27"/>
    </row>
    <row r="212" spans="1:38" s="6" customFormat="1" ht="12.75">
      <c r="A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27"/>
    </row>
    <row r="213" spans="1:38" s="6" customFormat="1" ht="12.75">
      <c r="A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27"/>
    </row>
    <row r="214" spans="1:38" s="6" customFormat="1" ht="12.75">
      <c r="A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27"/>
    </row>
    <row r="215" spans="1:38" s="6" customFormat="1" ht="12.75">
      <c r="A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27"/>
    </row>
    <row r="216" spans="1:38" s="6" customFormat="1" ht="12.75">
      <c r="A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27"/>
    </row>
    <row r="217" spans="1:38" s="6" customFormat="1" ht="12.75">
      <c r="A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27"/>
    </row>
    <row r="218" spans="1:38" s="6" customFormat="1" ht="12.75">
      <c r="A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27"/>
    </row>
    <row r="219" spans="1:38" s="6" customFormat="1" ht="12.75">
      <c r="A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27"/>
    </row>
    <row r="220" spans="1:38" s="6" customFormat="1" ht="12.75">
      <c r="A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27"/>
    </row>
    <row r="221" spans="1:38" s="6" customFormat="1" ht="12.75">
      <c r="A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27"/>
    </row>
    <row r="222" spans="1:38" s="6" customFormat="1" ht="12.75">
      <c r="A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27"/>
    </row>
    <row r="223" spans="1:38" s="6" customFormat="1" ht="12.75">
      <c r="A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27"/>
    </row>
    <row r="224" spans="1:38" s="6" customFormat="1" ht="12.75">
      <c r="A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27"/>
    </row>
    <row r="225" spans="1:38" s="6" customFormat="1" ht="12.75">
      <c r="A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27"/>
    </row>
    <row r="226" spans="1:38" s="6" customFormat="1" ht="12.75">
      <c r="A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27"/>
    </row>
    <row r="227" spans="1:38" s="6" customFormat="1" ht="12.75">
      <c r="A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27"/>
    </row>
    <row r="228" spans="1:38" s="6" customFormat="1" ht="12.75">
      <c r="A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27"/>
    </row>
    <row r="229" spans="1:38" s="6" customFormat="1" ht="12.75">
      <c r="A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27"/>
    </row>
    <row r="230" spans="1:38" s="6" customFormat="1" ht="12.75">
      <c r="A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27"/>
    </row>
    <row r="231" spans="1:38" s="6" customFormat="1" ht="12.75">
      <c r="A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27"/>
    </row>
    <row r="232" spans="1:38" s="6" customFormat="1" ht="12.75">
      <c r="A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27"/>
    </row>
    <row r="233" spans="1:38" s="6" customFormat="1" ht="12.75">
      <c r="A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27"/>
    </row>
    <row r="234" spans="1:38" s="6" customFormat="1" ht="12.75">
      <c r="A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27"/>
    </row>
    <row r="235" spans="1:38" s="6" customFormat="1" ht="12.75">
      <c r="A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27"/>
    </row>
    <row r="236" spans="1:38" s="6" customFormat="1" ht="12.75">
      <c r="A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27"/>
    </row>
    <row r="237" spans="1:38" s="6" customFormat="1" ht="12.75">
      <c r="A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27"/>
    </row>
    <row r="238" spans="1:38" s="6" customFormat="1" ht="12.75">
      <c r="A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27"/>
    </row>
    <row r="239" spans="1:38" s="6" customFormat="1" ht="12.75">
      <c r="A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27"/>
    </row>
    <row r="240" spans="1:38" s="6" customFormat="1" ht="12.75">
      <c r="A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27"/>
    </row>
    <row r="241" spans="1:38" s="6" customFormat="1" ht="12.75">
      <c r="A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27"/>
    </row>
    <row r="242" spans="1:38" s="6" customFormat="1" ht="12.75">
      <c r="A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27"/>
    </row>
    <row r="243" spans="1:38" s="6" customFormat="1" ht="12.75">
      <c r="A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27"/>
    </row>
    <row r="244" spans="1:38" s="6" customFormat="1" ht="12.75">
      <c r="A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27"/>
    </row>
    <row r="245" spans="1:38" s="6" customFormat="1" ht="12.75">
      <c r="A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27"/>
    </row>
    <row r="246" spans="1:38" s="6" customFormat="1" ht="12.75">
      <c r="A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27"/>
    </row>
    <row r="247" spans="1:38" s="6" customFormat="1" ht="12.75">
      <c r="A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27"/>
    </row>
    <row r="248" spans="1:38" s="6" customFormat="1" ht="12.75">
      <c r="A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27"/>
    </row>
    <row r="249" spans="1:38" s="6" customFormat="1" ht="12.75">
      <c r="A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27"/>
    </row>
    <row r="250" spans="1:38" s="6" customFormat="1" ht="12.75">
      <c r="A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27"/>
    </row>
    <row r="251" spans="1:38" s="6" customFormat="1" ht="12.75">
      <c r="A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27"/>
    </row>
    <row r="252" spans="1:38" s="6" customFormat="1" ht="12.75">
      <c r="A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27"/>
    </row>
    <row r="253" spans="1:38" s="6" customFormat="1" ht="12.75">
      <c r="A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27"/>
    </row>
    <row r="254" spans="1:38" s="6" customFormat="1" ht="12.75">
      <c r="A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27"/>
    </row>
    <row r="255" spans="1:38" s="6" customFormat="1" ht="12.75">
      <c r="A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27"/>
    </row>
    <row r="256" spans="1:38" s="6" customFormat="1" ht="12.75">
      <c r="A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27"/>
    </row>
    <row r="257" spans="1:38" s="6" customFormat="1" ht="12.75">
      <c r="A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27"/>
    </row>
    <row r="258" spans="1:38" s="6" customFormat="1" ht="12.75">
      <c r="A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27"/>
    </row>
    <row r="259" spans="1:38" s="6" customFormat="1" ht="12.75">
      <c r="A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27"/>
    </row>
    <row r="260" spans="1:38" s="6" customFormat="1" ht="12.75">
      <c r="A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27"/>
    </row>
    <row r="261" spans="1:38" s="6" customFormat="1" ht="12.75">
      <c r="A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27"/>
    </row>
    <row r="262" spans="1:38" s="6" customFormat="1" ht="12.75">
      <c r="A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27"/>
    </row>
    <row r="263" spans="1:38" s="6" customFormat="1" ht="12.75">
      <c r="A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27"/>
    </row>
    <row r="264" spans="1:38" s="6" customFormat="1" ht="12.75">
      <c r="A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27"/>
    </row>
    <row r="265" spans="1:38" s="6" customFormat="1" ht="12.75">
      <c r="A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27"/>
    </row>
    <row r="266" spans="1:38" s="6" customFormat="1" ht="12.75">
      <c r="A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27"/>
    </row>
    <row r="267" spans="1:38" s="6" customFormat="1" ht="12.75">
      <c r="A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27"/>
    </row>
    <row r="268" spans="1:38" s="6" customFormat="1" ht="12.75">
      <c r="A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27"/>
    </row>
    <row r="269" spans="1:38" s="6" customFormat="1" ht="12.75">
      <c r="A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27"/>
    </row>
    <row r="270" spans="1:38" s="6" customFormat="1" ht="12.75">
      <c r="A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27"/>
    </row>
    <row r="271" spans="1:38" s="6" customFormat="1" ht="12.75">
      <c r="A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27"/>
    </row>
    <row r="272" spans="1:38" s="6" customFormat="1" ht="12.75">
      <c r="A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27"/>
    </row>
    <row r="273" spans="1:38" s="6" customFormat="1" ht="12.75">
      <c r="A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27"/>
    </row>
    <row r="274" spans="1:38" s="6" customFormat="1" ht="12.75">
      <c r="A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27"/>
    </row>
    <row r="275" spans="1:38" s="6" customFormat="1" ht="12.75">
      <c r="A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27"/>
    </row>
    <row r="276" spans="1:38" s="6" customFormat="1" ht="12.75">
      <c r="A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27"/>
    </row>
    <row r="277" spans="1:38" s="6" customFormat="1" ht="12.75">
      <c r="A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27"/>
    </row>
    <row r="278" spans="1:38" s="6" customFormat="1" ht="12.75">
      <c r="A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27"/>
    </row>
  </sheetData>
  <sheetProtection/>
  <printOptions gridLines="1" horizontalCentered="1"/>
  <pageMargins left="0.4724409448818898" right="0.7480314960629921" top="0.31496062992125984" bottom="0.63" header="0.9448818897637796" footer="0.31496062992125984"/>
  <pageSetup fitToHeight="2" fitToWidth="1" orientation="landscape" paperSize="9" scale="80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B25" sqref="B25"/>
    </sheetView>
  </sheetViews>
  <sheetFormatPr defaultColWidth="8.8515625" defaultRowHeight="12.75"/>
  <sheetData>
    <row r="1" ht="20.25">
      <c r="A1" s="18" t="s">
        <v>13</v>
      </c>
    </row>
    <row r="3" spans="1:2" ht="12.75">
      <c r="A3" s="3">
        <v>1</v>
      </c>
      <c r="B3" t="s">
        <v>26</v>
      </c>
    </row>
    <row r="4" spans="1:2" ht="12.75">
      <c r="A4" s="3">
        <v>2</v>
      </c>
      <c r="B4" t="s">
        <v>14</v>
      </c>
    </row>
    <row r="5" spans="1:2" ht="12.75">
      <c r="A5" s="3">
        <v>3</v>
      </c>
      <c r="B5" t="s">
        <v>27</v>
      </c>
    </row>
    <row r="6" spans="1:2" ht="12.75">
      <c r="A6" s="3">
        <v>4</v>
      </c>
      <c r="B6" t="s">
        <v>15</v>
      </c>
    </row>
    <row r="7" spans="1:2" ht="12.75">
      <c r="A7" s="3">
        <v>5</v>
      </c>
      <c r="B7" t="s">
        <v>16</v>
      </c>
    </row>
    <row r="9" ht="12.75">
      <c r="B9" t="s">
        <v>17</v>
      </c>
    </row>
    <row r="12" ht="12.75">
      <c r="A12" t="s">
        <v>18</v>
      </c>
    </row>
    <row r="13" ht="12.75">
      <c r="B13" s="19" t="s">
        <v>19</v>
      </c>
    </row>
    <row r="15" ht="12.75">
      <c r="A15" t="s">
        <v>21</v>
      </c>
    </row>
    <row r="16" ht="12.75">
      <c r="A16" t="s">
        <v>22</v>
      </c>
    </row>
    <row r="18" ht="12.75">
      <c r="A18" t="s">
        <v>23</v>
      </c>
    </row>
    <row r="20" ht="12.75">
      <c r="A20" s="1" t="s">
        <v>8</v>
      </c>
    </row>
    <row r="21" ht="12.75">
      <c r="A21" s="24" t="s">
        <v>28</v>
      </c>
    </row>
    <row r="22" ht="12.75">
      <c r="A22" t="s">
        <v>24</v>
      </c>
    </row>
  </sheetData>
  <sheetProtection/>
  <hyperlinks>
    <hyperlink ref="A21" r:id="rId1" display="ianfleming@ntlworld.com"/>
  </hyperlinks>
  <printOptions/>
  <pageMargins left="0.75" right="0.75" top="1" bottom="1" header="0.5" footer="0.5"/>
  <pageSetup orientation="landscape" paperSize="9" scale="1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cp:lastPrinted>2005-10-26T22:35:00Z</cp:lastPrinted>
  <dcterms:created xsi:type="dcterms:W3CDTF">2004-12-05T13:45:19Z</dcterms:created>
  <dcterms:modified xsi:type="dcterms:W3CDTF">2017-01-31T11:41:39Z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